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ung\Desktop\423 고용보험료 계산 (3,360, 24,448)\"/>
    </mc:Choice>
  </mc:AlternateContent>
  <xr:revisionPtr revIDLastSave="0" documentId="13_ncr:1_{E2D121C9-020F-4099-A2C4-21E38C0A221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4대보험 계산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C8" i="1" l="1"/>
  <c r="N8" i="1" l="1"/>
  <c r="O8" i="1"/>
  <c r="M8" i="1"/>
  <c r="C68" i="1" l="1"/>
  <c r="N68" i="1" l="1"/>
  <c r="O68" i="1"/>
  <c r="M68" i="1"/>
  <c r="G8" i="1"/>
  <c r="D8" i="1"/>
  <c r="J8" i="1"/>
  <c r="K8" i="1" s="1"/>
  <c r="E8" i="1"/>
  <c r="F8" i="1" s="1"/>
  <c r="L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O144" i="1" l="1"/>
  <c r="M144" i="1"/>
  <c r="N144" i="1"/>
  <c r="O136" i="1"/>
  <c r="M136" i="1"/>
  <c r="N136" i="1"/>
  <c r="O128" i="1"/>
  <c r="M128" i="1"/>
  <c r="N128" i="1"/>
  <c r="N116" i="1"/>
  <c r="O116" i="1"/>
  <c r="M116" i="1"/>
  <c r="N104" i="1"/>
  <c r="O104" i="1"/>
  <c r="M104" i="1"/>
  <c r="N96" i="1"/>
  <c r="O96" i="1"/>
  <c r="M96" i="1"/>
  <c r="N88" i="1"/>
  <c r="O88" i="1"/>
  <c r="M88" i="1"/>
  <c r="N80" i="1"/>
  <c r="O80" i="1"/>
  <c r="M80" i="1"/>
  <c r="N72" i="1"/>
  <c r="O72" i="1"/>
  <c r="M72" i="1"/>
  <c r="M63" i="1"/>
  <c r="N63" i="1"/>
  <c r="O63" i="1"/>
  <c r="M55" i="1"/>
  <c r="N55" i="1"/>
  <c r="O55" i="1"/>
  <c r="M47" i="1"/>
  <c r="N47" i="1"/>
  <c r="O47" i="1"/>
  <c r="M39" i="1"/>
  <c r="N39" i="1"/>
  <c r="O39" i="1"/>
  <c r="M31" i="1"/>
  <c r="N31" i="1"/>
  <c r="O31" i="1"/>
  <c r="M23" i="1"/>
  <c r="N23" i="1"/>
  <c r="O23" i="1"/>
  <c r="M19" i="1"/>
  <c r="N19" i="1"/>
  <c r="O19" i="1"/>
  <c r="M15" i="1"/>
  <c r="N15" i="1"/>
  <c r="O15" i="1"/>
  <c r="M11" i="1"/>
  <c r="N11" i="1"/>
  <c r="O11" i="1"/>
  <c r="N147" i="1"/>
  <c r="O147" i="1"/>
  <c r="M147" i="1"/>
  <c r="N135" i="1"/>
  <c r="O135" i="1"/>
  <c r="M135" i="1"/>
  <c r="M119" i="1"/>
  <c r="N119" i="1"/>
  <c r="O119" i="1"/>
  <c r="M107" i="1"/>
  <c r="N107" i="1"/>
  <c r="O107" i="1"/>
  <c r="M95" i="1"/>
  <c r="N95" i="1"/>
  <c r="O95" i="1"/>
  <c r="M71" i="1"/>
  <c r="N71" i="1"/>
  <c r="O71" i="1"/>
  <c r="M54" i="1"/>
  <c r="N54" i="1"/>
  <c r="O54" i="1"/>
  <c r="M22" i="1"/>
  <c r="N22" i="1"/>
  <c r="O22" i="1"/>
  <c r="M18" i="1"/>
  <c r="N18" i="1"/>
  <c r="O18" i="1"/>
  <c r="M14" i="1"/>
  <c r="N14" i="1"/>
  <c r="O14" i="1"/>
  <c r="M10" i="1"/>
  <c r="N10" i="1"/>
  <c r="O10" i="1"/>
  <c r="O140" i="1"/>
  <c r="M140" i="1"/>
  <c r="N140" i="1"/>
  <c r="O132" i="1"/>
  <c r="M132" i="1"/>
  <c r="N132" i="1"/>
  <c r="O124" i="1"/>
  <c r="N124" i="1"/>
  <c r="M124" i="1"/>
  <c r="N112" i="1"/>
  <c r="O112" i="1"/>
  <c r="M112" i="1"/>
  <c r="N108" i="1"/>
  <c r="O108" i="1"/>
  <c r="M108" i="1"/>
  <c r="N100" i="1"/>
  <c r="O100" i="1"/>
  <c r="M100" i="1"/>
  <c r="N92" i="1"/>
  <c r="O92" i="1"/>
  <c r="M92" i="1"/>
  <c r="N84" i="1"/>
  <c r="O84" i="1"/>
  <c r="M84" i="1"/>
  <c r="N76" i="1"/>
  <c r="O76" i="1"/>
  <c r="M76" i="1"/>
  <c r="M67" i="1"/>
  <c r="N67" i="1"/>
  <c r="O67" i="1"/>
  <c r="M59" i="1"/>
  <c r="N59" i="1"/>
  <c r="O59" i="1"/>
  <c r="M51" i="1"/>
  <c r="N51" i="1"/>
  <c r="O51" i="1"/>
  <c r="M43" i="1"/>
  <c r="N43" i="1"/>
  <c r="O43" i="1"/>
  <c r="M35" i="1"/>
  <c r="N35" i="1"/>
  <c r="O35" i="1"/>
  <c r="M27" i="1"/>
  <c r="N27" i="1"/>
  <c r="O27" i="1"/>
  <c r="N139" i="1"/>
  <c r="O139" i="1"/>
  <c r="M139" i="1"/>
  <c r="N127" i="1"/>
  <c r="O127" i="1"/>
  <c r="M127" i="1"/>
  <c r="M115" i="1"/>
  <c r="N115" i="1"/>
  <c r="O115" i="1"/>
  <c r="M103" i="1"/>
  <c r="N103" i="1"/>
  <c r="O103" i="1"/>
  <c r="M91" i="1"/>
  <c r="N91" i="1"/>
  <c r="O91" i="1"/>
  <c r="M83" i="1"/>
  <c r="N83" i="1"/>
  <c r="O83" i="1"/>
  <c r="M79" i="1"/>
  <c r="N79" i="1"/>
  <c r="O79" i="1"/>
  <c r="M66" i="1"/>
  <c r="N66" i="1"/>
  <c r="O66" i="1"/>
  <c r="M58" i="1"/>
  <c r="N58" i="1"/>
  <c r="O58" i="1"/>
  <c r="M46" i="1"/>
  <c r="N46" i="1"/>
  <c r="O46" i="1"/>
  <c r="M42" i="1"/>
  <c r="N42" i="1"/>
  <c r="O42" i="1"/>
  <c r="M34" i="1"/>
  <c r="N34" i="1"/>
  <c r="O34" i="1"/>
  <c r="M30" i="1"/>
  <c r="N30" i="1"/>
  <c r="O30" i="1"/>
  <c r="M138" i="1"/>
  <c r="N138" i="1"/>
  <c r="O138" i="1"/>
  <c r="M126" i="1"/>
  <c r="O126" i="1"/>
  <c r="N126" i="1"/>
  <c r="M114" i="1"/>
  <c r="N114" i="1"/>
  <c r="O114" i="1"/>
  <c r="M98" i="1"/>
  <c r="N98" i="1"/>
  <c r="O98" i="1"/>
  <c r="M90" i="1"/>
  <c r="N90" i="1"/>
  <c r="O90" i="1"/>
  <c r="M82" i="1"/>
  <c r="N82" i="1"/>
  <c r="O82" i="1"/>
  <c r="M74" i="1"/>
  <c r="N74" i="1"/>
  <c r="O74" i="1"/>
  <c r="M70" i="1"/>
  <c r="N70" i="1"/>
  <c r="O70" i="1"/>
  <c r="O61" i="1"/>
  <c r="M61" i="1"/>
  <c r="N61" i="1"/>
  <c r="O57" i="1"/>
  <c r="M57" i="1"/>
  <c r="N57" i="1"/>
  <c r="O53" i="1"/>
  <c r="M53" i="1"/>
  <c r="N53" i="1"/>
  <c r="O49" i="1"/>
  <c r="M49" i="1"/>
  <c r="N49" i="1"/>
  <c r="O45" i="1"/>
  <c r="M45" i="1"/>
  <c r="N45" i="1"/>
  <c r="O41" i="1"/>
  <c r="M41" i="1"/>
  <c r="N41" i="1"/>
  <c r="O37" i="1"/>
  <c r="M37" i="1"/>
  <c r="N37" i="1"/>
  <c r="O33" i="1"/>
  <c r="M33" i="1"/>
  <c r="N33" i="1"/>
  <c r="O29" i="1"/>
  <c r="M29" i="1"/>
  <c r="N29" i="1"/>
  <c r="O25" i="1"/>
  <c r="M25" i="1"/>
  <c r="N25" i="1"/>
  <c r="O21" i="1"/>
  <c r="M21" i="1"/>
  <c r="N21" i="1"/>
  <c r="O17" i="1"/>
  <c r="M17" i="1"/>
  <c r="N17" i="1"/>
  <c r="O13" i="1"/>
  <c r="M13" i="1"/>
  <c r="N13" i="1"/>
  <c r="O9" i="1"/>
  <c r="M9" i="1"/>
  <c r="N9" i="1"/>
  <c r="O148" i="1"/>
  <c r="M148" i="1"/>
  <c r="N148" i="1"/>
  <c r="O120" i="1"/>
  <c r="N120" i="1"/>
  <c r="M120" i="1"/>
  <c r="N143" i="1"/>
  <c r="O143" i="1"/>
  <c r="M143" i="1"/>
  <c r="N131" i="1"/>
  <c r="O131" i="1"/>
  <c r="M131" i="1"/>
  <c r="N123" i="1"/>
  <c r="O123" i="1"/>
  <c r="M123" i="1"/>
  <c r="M111" i="1"/>
  <c r="N111" i="1"/>
  <c r="O111" i="1"/>
  <c r="M99" i="1"/>
  <c r="N99" i="1"/>
  <c r="O99" i="1"/>
  <c r="M87" i="1"/>
  <c r="N87" i="1"/>
  <c r="O87" i="1"/>
  <c r="M75" i="1"/>
  <c r="N75" i="1"/>
  <c r="O75" i="1"/>
  <c r="M62" i="1"/>
  <c r="N62" i="1"/>
  <c r="O62" i="1"/>
  <c r="M50" i="1"/>
  <c r="N50" i="1"/>
  <c r="O50" i="1"/>
  <c r="M38" i="1"/>
  <c r="N38" i="1"/>
  <c r="O38" i="1"/>
  <c r="M26" i="1"/>
  <c r="N26" i="1"/>
  <c r="O26" i="1"/>
  <c r="M146" i="1"/>
  <c r="N146" i="1"/>
  <c r="O146" i="1"/>
  <c r="M142" i="1"/>
  <c r="N142" i="1"/>
  <c r="O142" i="1"/>
  <c r="M134" i="1"/>
  <c r="N134" i="1"/>
  <c r="O134" i="1"/>
  <c r="M130" i="1"/>
  <c r="N130" i="1"/>
  <c r="O130" i="1"/>
  <c r="M122" i="1"/>
  <c r="O122" i="1"/>
  <c r="N122" i="1"/>
  <c r="M118" i="1"/>
  <c r="N118" i="1"/>
  <c r="O118" i="1"/>
  <c r="M110" i="1"/>
  <c r="N110" i="1"/>
  <c r="O110" i="1"/>
  <c r="M106" i="1"/>
  <c r="N106" i="1"/>
  <c r="O106" i="1"/>
  <c r="M102" i="1"/>
  <c r="N102" i="1"/>
  <c r="O102" i="1"/>
  <c r="M94" i="1"/>
  <c r="N94" i="1"/>
  <c r="O94" i="1"/>
  <c r="M86" i="1"/>
  <c r="N86" i="1"/>
  <c r="O86" i="1"/>
  <c r="M78" i="1"/>
  <c r="N78" i="1"/>
  <c r="O78" i="1"/>
  <c r="O65" i="1"/>
  <c r="M65" i="1"/>
  <c r="N65" i="1"/>
  <c r="M7" i="1"/>
  <c r="N7" i="1"/>
  <c r="O7" i="1"/>
  <c r="M145" i="1"/>
  <c r="N145" i="1"/>
  <c r="O145" i="1"/>
  <c r="M141" i="1"/>
  <c r="N141" i="1"/>
  <c r="O141" i="1"/>
  <c r="M137" i="1"/>
  <c r="N137" i="1"/>
  <c r="O137" i="1"/>
  <c r="N133" i="1"/>
  <c r="O133" i="1"/>
  <c r="M133" i="1"/>
  <c r="M129" i="1"/>
  <c r="N129" i="1"/>
  <c r="O129" i="1"/>
  <c r="N125" i="1"/>
  <c r="M125" i="1"/>
  <c r="O125" i="1"/>
  <c r="N121" i="1"/>
  <c r="M121" i="1"/>
  <c r="O121" i="1"/>
  <c r="O117" i="1"/>
  <c r="M117" i="1"/>
  <c r="N117" i="1"/>
  <c r="O113" i="1"/>
  <c r="M113" i="1"/>
  <c r="N113" i="1"/>
  <c r="O109" i="1"/>
  <c r="M109" i="1"/>
  <c r="N109" i="1"/>
  <c r="O105" i="1"/>
  <c r="M105" i="1"/>
  <c r="N105" i="1"/>
  <c r="O101" i="1"/>
  <c r="M101" i="1"/>
  <c r="N101" i="1"/>
  <c r="O97" i="1"/>
  <c r="M97" i="1"/>
  <c r="N97" i="1"/>
  <c r="O93" i="1"/>
  <c r="M93" i="1"/>
  <c r="N93" i="1"/>
  <c r="O89" i="1"/>
  <c r="M89" i="1"/>
  <c r="N89" i="1"/>
  <c r="O85" i="1"/>
  <c r="M85" i="1"/>
  <c r="N85" i="1"/>
  <c r="O81" i="1"/>
  <c r="M81" i="1"/>
  <c r="N81" i="1"/>
  <c r="O77" i="1"/>
  <c r="M77" i="1"/>
  <c r="N77" i="1"/>
  <c r="O73" i="1"/>
  <c r="M73" i="1"/>
  <c r="N73" i="1"/>
  <c r="O69" i="1"/>
  <c r="M69" i="1"/>
  <c r="N69" i="1"/>
  <c r="N64" i="1"/>
  <c r="O64" i="1"/>
  <c r="M64" i="1"/>
  <c r="N60" i="1"/>
  <c r="O60" i="1"/>
  <c r="M60" i="1"/>
  <c r="N56" i="1"/>
  <c r="O56" i="1"/>
  <c r="M56" i="1"/>
  <c r="N52" i="1"/>
  <c r="O52" i="1"/>
  <c r="M52" i="1"/>
  <c r="N48" i="1"/>
  <c r="O48" i="1"/>
  <c r="M48" i="1"/>
  <c r="N44" i="1"/>
  <c r="O44" i="1"/>
  <c r="M44" i="1"/>
  <c r="N40" i="1"/>
  <c r="O40" i="1"/>
  <c r="M40" i="1"/>
  <c r="N36" i="1"/>
  <c r="O36" i="1"/>
  <c r="M36" i="1"/>
  <c r="N32" i="1"/>
  <c r="O32" i="1"/>
  <c r="M32" i="1"/>
  <c r="N28" i="1"/>
  <c r="O28" i="1"/>
  <c r="M28" i="1"/>
  <c r="N24" i="1"/>
  <c r="O24" i="1"/>
  <c r="M24" i="1"/>
  <c r="N20" i="1"/>
  <c r="O20" i="1"/>
  <c r="M20" i="1"/>
  <c r="N16" i="1"/>
  <c r="O16" i="1"/>
  <c r="M16" i="1"/>
  <c r="N12" i="1"/>
  <c r="O12" i="1"/>
  <c r="M12" i="1"/>
  <c r="H8" i="1"/>
  <c r="J138" i="1"/>
  <c r="K138" i="1" s="1"/>
  <c r="E138" i="1"/>
  <c r="F138" i="1" s="1"/>
  <c r="L138" i="1"/>
  <c r="J126" i="1"/>
  <c r="K126" i="1" s="1"/>
  <c r="E126" i="1"/>
  <c r="F126" i="1" s="1"/>
  <c r="L126" i="1"/>
  <c r="J98" i="1"/>
  <c r="K98" i="1" s="1"/>
  <c r="E98" i="1"/>
  <c r="F98" i="1" s="1"/>
  <c r="L98" i="1"/>
  <c r="J141" i="1"/>
  <c r="K141" i="1" s="1"/>
  <c r="E141" i="1"/>
  <c r="F141" i="1" s="1"/>
  <c r="L141" i="1"/>
  <c r="E137" i="1"/>
  <c r="F137" i="1" s="1"/>
  <c r="J137" i="1"/>
  <c r="K137" i="1" s="1"/>
  <c r="L137" i="1"/>
  <c r="J133" i="1"/>
  <c r="K133" i="1" s="1"/>
  <c r="E133" i="1"/>
  <c r="F133" i="1" s="1"/>
  <c r="L133" i="1"/>
  <c r="E129" i="1"/>
  <c r="F129" i="1" s="1"/>
  <c r="L129" i="1"/>
  <c r="J129" i="1"/>
  <c r="K129" i="1" s="1"/>
  <c r="J125" i="1"/>
  <c r="K125" i="1" s="1"/>
  <c r="E125" i="1"/>
  <c r="F125" i="1" s="1"/>
  <c r="L125" i="1"/>
  <c r="J121" i="1"/>
  <c r="K121" i="1" s="1"/>
  <c r="E121" i="1"/>
  <c r="F121" i="1" s="1"/>
  <c r="L121" i="1"/>
  <c r="J117" i="1"/>
  <c r="K117" i="1" s="1"/>
  <c r="E117" i="1"/>
  <c r="F117" i="1" s="1"/>
  <c r="L117" i="1"/>
  <c r="J113" i="1"/>
  <c r="K113" i="1" s="1"/>
  <c r="E113" i="1"/>
  <c r="F113" i="1" s="1"/>
  <c r="L113" i="1"/>
  <c r="J109" i="1"/>
  <c r="K109" i="1" s="1"/>
  <c r="E109" i="1"/>
  <c r="F109" i="1" s="1"/>
  <c r="L109" i="1"/>
  <c r="J105" i="1"/>
  <c r="K105" i="1" s="1"/>
  <c r="E105" i="1"/>
  <c r="F105" i="1" s="1"/>
  <c r="L105" i="1"/>
  <c r="J101" i="1"/>
  <c r="K101" i="1" s="1"/>
  <c r="E101" i="1"/>
  <c r="F101" i="1" s="1"/>
  <c r="L101" i="1"/>
  <c r="J97" i="1"/>
  <c r="K97" i="1" s="1"/>
  <c r="E97" i="1"/>
  <c r="F97" i="1" s="1"/>
  <c r="L97" i="1"/>
  <c r="J93" i="1"/>
  <c r="K93" i="1" s="1"/>
  <c r="E93" i="1"/>
  <c r="F93" i="1" s="1"/>
  <c r="L93" i="1"/>
  <c r="E89" i="1"/>
  <c r="F89" i="1" s="1"/>
  <c r="J89" i="1"/>
  <c r="K89" i="1" s="1"/>
  <c r="L89" i="1"/>
  <c r="E85" i="1"/>
  <c r="F85" i="1" s="1"/>
  <c r="J85" i="1"/>
  <c r="K85" i="1" s="1"/>
  <c r="L85" i="1"/>
  <c r="E81" i="1"/>
  <c r="F81" i="1" s="1"/>
  <c r="J81" i="1"/>
  <c r="K81" i="1" s="1"/>
  <c r="L81" i="1"/>
  <c r="J77" i="1"/>
  <c r="K77" i="1" s="1"/>
  <c r="E77" i="1"/>
  <c r="F77" i="1" s="1"/>
  <c r="L77" i="1"/>
  <c r="E73" i="1"/>
  <c r="F73" i="1" s="1"/>
  <c r="J73" i="1"/>
  <c r="K73" i="1" s="1"/>
  <c r="L73" i="1"/>
  <c r="E69" i="1"/>
  <c r="F69" i="1" s="1"/>
  <c r="J69" i="1"/>
  <c r="K69" i="1" s="1"/>
  <c r="L69" i="1"/>
  <c r="E65" i="1"/>
  <c r="F65" i="1" s="1"/>
  <c r="J65" i="1"/>
  <c r="K65" i="1" s="1"/>
  <c r="L65" i="1"/>
  <c r="J61" i="1"/>
  <c r="K61" i="1" s="1"/>
  <c r="E61" i="1"/>
  <c r="F61" i="1" s="1"/>
  <c r="L61" i="1"/>
  <c r="J57" i="1"/>
  <c r="K57" i="1" s="1"/>
  <c r="E57" i="1"/>
  <c r="F57" i="1" s="1"/>
  <c r="L57" i="1"/>
  <c r="J53" i="1"/>
  <c r="K53" i="1" s="1"/>
  <c r="E53" i="1"/>
  <c r="F53" i="1" s="1"/>
  <c r="L53" i="1"/>
  <c r="J49" i="1"/>
  <c r="K49" i="1" s="1"/>
  <c r="E49" i="1"/>
  <c r="F49" i="1" s="1"/>
  <c r="L49" i="1"/>
  <c r="J45" i="1"/>
  <c r="K45" i="1" s="1"/>
  <c r="E45" i="1"/>
  <c r="F45" i="1" s="1"/>
  <c r="L45" i="1"/>
  <c r="J41" i="1"/>
  <c r="K41" i="1" s="1"/>
  <c r="E41" i="1"/>
  <c r="F41" i="1" s="1"/>
  <c r="L41" i="1"/>
  <c r="J37" i="1"/>
  <c r="K37" i="1" s="1"/>
  <c r="E37" i="1"/>
  <c r="F37" i="1" s="1"/>
  <c r="L37" i="1"/>
  <c r="J33" i="1"/>
  <c r="K33" i="1" s="1"/>
  <c r="E33" i="1"/>
  <c r="F33" i="1" s="1"/>
  <c r="L33" i="1"/>
  <c r="J29" i="1"/>
  <c r="K29" i="1" s="1"/>
  <c r="E29" i="1"/>
  <c r="F29" i="1" s="1"/>
  <c r="L29" i="1"/>
  <c r="J25" i="1"/>
  <c r="K25" i="1" s="1"/>
  <c r="E25" i="1"/>
  <c r="F25" i="1" s="1"/>
  <c r="L25" i="1"/>
  <c r="E21" i="1"/>
  <c r="F21" i="1" s="1"/>
  <c r="J21" i="1"/>
  <c r="K21" i="1" s="1"/>
  <c r="L21" i="1"/>
  <c r="E17" i="1"/>
  <c r="F17" i="1" s="1"/>
  <c r="J17" i="1"/>
  <c r="K17" i="1" s="1"/>
  <c r="L17" i="1"/>
  <c r="J13" i="1"/>
  <c r="K13" i="1" s="1"/>
  <c r="E13" i="1"/>
  <c r="F13" i="1" s="1"/>
  <c r="L13" i="1"/>
  <c r="E9" i="1"/>
  <c r="F9" i="1" s="1"/>
  <c r="L9" i="1"/>
  <c r="J9" i="1"/>
  <c r="K9" i="1" s="1"/>
  <c r="E146" i="1"/>
  <c r="F146" i="1" s="1"/>
  <c r="L146" i="1"/>
  <c r="J146" i="1"/>
  <c r="K146" i="1" s="1"/>
  <c r="J130" i="1"/>
  <c r="K130" i="1" s="1"/>
  <c r="E130" i="1"/>
  <c r="F130" i="1" s="1"/>
  <c r="L130" i="1"/>
  <c r="J122" i="1"/>
  <c r="K122" i="1" s="1"/>
  <c r="E122" i="1"/>
  <c r="F122" i="1" s="1"/>
  <c r="L122" i="1"/>
  <c r="J114" i="1"/>
  <c r="K114" i="1" s="1"/>
  <c r="E114" i="1"/>
  <c r="F114" i="1" s="1"/>
  <c r="L114" i="1"/>
  <c r="J106" i="1"/>
  <c r="K106" i="1" s="1"/>
  <c r="E106" i="1"/>
  <c r="F106" i="1" s="1"/>
  <c r="L106" i="1"/>
  <c r="J94" i="1"/>
  <c r="K94" i="1" s="1"/>
  <c r="E94" i="1"/>
  <c r="F94" i="1" s="1"/>
  <c r="L94" i="1"/>
  <c r="E86" i="1"/>
  <c r="F86" i="1" s="1"/>
  <c r="J86" i="1"/>
  <c r="K86" i="1" s="1"/>
  <c r="L86" i="1"/>
  <c r="J74" i="1"/>
  <c r="K74" i="1" s="1"/>
  <c r="E74" i="1"/>
  <c r="F74" i="1" s="1"/>
  <c r="L74" i="1"/>
  <c r="J70" i="1"/>
  <c r="K70" i="1" s="1"/>
  <c r="E70" i="1"/>
  <c r="F70" i="1" s="1"/>
  <c r="L70" i="1"/>
  <c r="J58" i="1"/>
  <c r="K58" i="1" s="1"/>
  <c r="E58" i="1"/>
  <c r="F58" i="1" s="1"/>
  <c r="L58" i="1"/>
  <c r="J54" i="1"/>
  <c r="K54" i="1" s="1"/>
  <c r="E54" i="1"/>
  <c r="F54" i="1" s="1"/>
  <c r="L54" i="1"/>
  <c r="J46" i="1"/>
  <c r="K46" i="1" s="1"/>
  <c r="E46" i="1"/>
  <c r="F46" i="1" s="1"/>
  <c r="L46" i="1"/>
  <c r="J34" i="1"/>
  <c r="K34" i="1" s="1"/>
  <c r="E34" i="1"/>
  <c r="F34" i="1" s="1"/>
  <c r="L34" i="1"/>
  <c r="J26" i="1"/>
  <c r="K26" i="1" s="1"/>
  <c r="E26" i="1"/>
  <c r="F26" i="1" s="1"/>
  <c r="L26" i="1"/>
  <c r="E18" i="1"/>
  <c r="F18" i="1" s="1"/>
  <c r="J18" i="1"/>
  <c r="K18" i="1" s="1"/>
  <c r="L18" i="1"/>
  <c r="J14" i="1"/>
  <c r="K14" i="1" s="1"/>
  <c r="E14" i="1"/>
  <c r="F14" i="1" s="1"/>
  <c r="L14" i="1"/>
  <c r="J148" i="1"/>
  <c r="K148" i="1" s="1"/>
  <c r="E148" i="1"/>
  <c r="F148" i="1" s="1"/>
  <c r="L148" i="1"/>
  <c r="J144" i="1"/>
  <c r="K144" i="1" s="1"/>
  <c r="E144" i="1"/>
  <c r="F144" i="1" s="1"/>
  <c r="L144" i="1"/>
  <c r="J140" i="1"/>
  <c r="K140" i="1" s="1"/>
  <c r="L140" i="1"/>
  <c r="E140" i="1"/>
  <c r="F140" i="1" s="1"/>
  <c r="J136" i="1"/>
  <c r="K136" i="1" s="1"/>
  <c r="E136" i="1"/>
  <c r="F136" i="1" s="1"/>
  <c r="L136" i="1"/>
  <c r="J132" i="1"/>
  <c r="K132" i="1" s="1"/>
  <c r="E132" i="1"/>
  <c r="F132" i="1" s="1"/>
  <c r="L132" i="1"/>
  <c r="J128" i="1"/>
  <c r="K128" i="1" s="1"/>
  <c r="L128" i="1"/>
  <c r="E128" i="1"/>
  <c r="F128" i="1" s="1"/>
  <c r="J124" i="1"/>
  <c r="K124" i="1" s="1"/>
  <c r="L124" i="1"/>
  <c r="E124" i="1"/>
  <c r="F124" i="1" s="1"/>
  <c r="J120" i="1"/>
  <c r="K120" i="1" s="1"/>
  <c r="E120" i="1"/>
  <c r="F120" i="1" s="1"/>
  <c r="L120" i="1"/>
  <c r="E116" i="1"/>
  <c r="F116" i="1" s="1"/>
  <c r="J116" i="1"/>
  <c r="K116" i="1" s="1"/>
  <c r="L116" i="1"/>
  <c r="J112" i="1"/>
  <c r="K112" i="1" s="1"/>
  <c r="E112" i="1"/>
  <c r="F112" i="1" s="1"/>
  <c r="L112" i="1"/>
  <c r="J108" i="1"/>
  <c r="K108" i="1" s="1"/>
  <c r="E108" i="1"/>
  <c r="F108" i="1" s="1"/>
  <c r="L108" i="1"/>
  <c r="J104" i="1"/>
  <c r="K104" i="1" s="1"/>
  <c r="E104" i="1"/>
  <c r="F104" i="1" s="1"/>
  <c r="L104" i="1"/>
  <c r="J100" i="1"/>
  <c r="K100" i="1" s="1"/>
  <c r="E100" i="1"/>
  <c r="F100" i="1" s="1"/>
  <c r="L100" i="1"/>
  <c r="J96" i="1"/>
  <c r="K96" i="1" s="1"/>
  <c r="E96" i="1"/>
  <c r="F96" i="1" s="1"/>
  <c r="L96" i="1"/>
  <c r="E92" i="1"/>
  <c r="F92" i="1" s="1"/>
  <c r="J92" i="1"/>
  <c r="K92" i="1" s="1"/>
  <c r="L92" i="1"/>
  <c r="E88" i="1"/>
  <c r="F88" i="1" s="1"/>
  <c r="J88" i="1"/>
  <c r="K88" i="1" s="1"/>
  <c r="L88" i="1"/>
  <c r="E84" i="1"/>
  <c r="F84" i="1" s="1"/>
  <c r="J84" i="1"/>
  <c r="K84" i="1" s="1"/>
  <c r="L84" i="1"/>
  <c r="J80" i="1"/>
  <c r="K80" i="1" s="1"/>
  <c r="E80" i="1"/>
  <c r="F80" i="1" s="1"/>
  <c r="L80" i="1"/>
  <c r="E76" i="1"/>
  <c r="F76" i="1" s="1"/>
  <c r="J76" i="1"/>
  <c r="K76" i="1" s="1"/>
  <c r="L76" i="1"/>
  <c r="E72" i="1"/>
  <c r="F72" i="1" s="1"/>
  <c r="J72" i="1"/>
  <c r="K72" i="1" s="1"/>
  <c r="L72" i="1"/>
  <c r="E68" i="1"/>
  <c r="F68" i="1" s="1"/>
  <c r="J68" i="1"/>
  <c r="K68" i="1" s="1"/>
  <c r="L68" i="1"/>
  <c r="J64" i="1"/>
  <c r="K64" i="1" s="1"/>
  <c r="E64" i="1"/>
  <c r="F64" i="1" s="1"/>
  <c r="L64" i="1"/>
  <c r="E60" i="1"/>
  <c r="F60" i="1" s="1"/>
  <c r="L60" i="1"/>
  <c r="J60" i="1"/>
  <c r="K60" i="1" s="1"/>
  <c r="E56" i="1"/>
  <c r="F56" i="1" s="1"/>
  <c r="J56" i="1"/>
  <c r="K56" i="1" s="1"/>
  <c r="L56" i="1"/>
  <c r="E52" i="1"/>
  <c r="F52" i="1" s="1"/>
  <c r="J52" i="1"/>
  <c r="K52" i="1" s="1"/>
  <c r="L52" i="1"/>
  <c r="J48" i="1"/>
  <c r="K48" i="1" s="1"/>
  <c r="E48" i="1"/>
  <c r="F48" i="1" s="1"/>
  <c r="L48" i="1"/>
  <c r="J44" i="1"/>
  <c r="K44" i="1" s="1"/>
  <c r="E44" i="1"/>
  <c r="F44" i="1" s="1"/>
  <c r="L44" i="1"/>
  <c r="J40" i="1"/>
  <c r="K40" i="1" s="1"/>
  <c r="E40" i="1"/>
  <c r="F40" i="1" s="1"/>
  <c r="L40" i="1"/>
  <c r="J36" i="1"/>
  <c r="K36" i="1" s="1"/>
  <c r="E36" i="1"/>
  <c r="F36" i="1" s="1"/>
  <c r="L36" i="1"/>
  <c r="J32" i="1"/>
  <c r="K32" i="1" s="1"/>
  <c r="E32" i="1"/>
  <c r="F32" i="1" s="1"/>
  <c r="L32" i="1"/>
  <c r="E28" i="1"/>
  <c r="F28" i="1" s="1"/>
  <c r="J28" i="1"/>
  <c r="K28" i="1" s="1"/>
  <c r="L28" i="1"/>
  <c r="E24" i="1"/>
  <c r="F24" i="1" s="1"/>
  <c r="J24" i="1"/>
  <c r="K24" i="1" s="1"/>
  <c r="L24" i="1"/>
  <c r="J20" i="1"/>
  <c r="K20" i="1" s="1"/>
  <c r="E20" i="1"/>
  <c r="F20" i="1" s="1"/>
  <c r="L20" i="1"/>
  <c r="J16" i="1"/>
  <c r="K16" i="1" s="1"/>
  <c r="E16" i="1"/>
  <c r="F16" i="1" s="1"/>
  <c r="L16" i="1"/>
  <c r="E12" i="1"/>
  <c r="F12" i="1" s="1"/>
  <c r="J12" i="1"/>
  <c r="K12" i="1" s="1"/>
  <c r="L12" i="1"/>
  <c r="E142" i="1"/>
  <c r="F142" i="1" s="1"/>
  <c r="J142" i="1"/>
  <c r="K142" i="1" s="1"/>
  <c r="L142" i="1"/>
  <c r="J134" i="1"/>
  <c r="K134" i="1" s="1"/>
  <c r="E134" i="1"/>
  <c r="F134" i="1" s="1"/>
  <c r="L134" i="1"/>
  <c r="J118" i="1"/>
  <c r="K118" i="1" s="1"/>
  <c r="E118" i="1"/>
  <c r="F118" i="1" s="1"/>
  <c r="L118" i="1"/>
  <c r="J110" i="1"/>
  <c r="K110" i="1" s="1"/>
  <c r="E110" i="1"/>
  <c r="F110" i="1" s="1"/>
  <c r="L110" i="1"/>
  <c r="J102" i="1"/>
  <c r="K102" i="1" s="1"/>
  <c r="E102" i="1"/>
  <c r="F102" i="1" s="1"/>
  <c r="L102" i="1"/>
  <c r="J90" i="1"/>
  <c r="K90" i="1" s="1"/>
  <c r="E90" i="1"/>
  <c r="F90" i="1" s="1"/>
  <c r="L90" i="1"/>
  <c r="E82" i="1"/>
  <c r="F82" i="1" s="1"/>
  <c r="J82" i="1"/>
  <c r="K82" i="1" s="1"/>
  <c r="L82" i="1"/>
  <c r="E78" i="1"/>
  <c r="F78" i="1" s="1"/>
  <c r="J78" i="1"/>
  <c r="K78" i="1" s="1"/>
  <c r="L78" i="1"/>
  <c r="J66" i="1"/>
  <c r="K66" i="1" s="1"/>
  <c r="E66" i="1"/>
  <c r="F66" i="1" s="1"/>
  <c r="L66" i="1"/>
  <c r="J62" i="1"/>
  <c r="K62" i="1" s="1"/>
  <c r="E62" i="1"/>
  <c r="F62" i="1" s="1"/>
  <c r="L62" i="1"/>
  <c r="J50" i="1"/>
  <c r="K50" i="1" s="1"/>
  <c r="E50" i="1"/>
  <c r="F50" i="1" s="1"/>
  <c r="L50" i="1"/>
  <c r="J42" i="1"/>
  <c r="K42" i="1" s="1"/>
  <c r="E42" i="1"/>
  <c r="F42" i="1" s="1"/>
  <c r="L42" i="1"/>
  <c r="J38" i="1"/>
  <c r="K38" i="1" s="1"/>
  <c r="E38" i="1"/>
  <c r="F38" i="1" s="1"/>
  <c r="L38" i="1"/>
  <c r="J30" i="1"/>
  <c r="K30" i="1" s="1"/>
  <c r="E30" i="1"/>
  <c r="F30" i="1" s="1"/>
  <c r="L30" i="1"/>
  <c r="E22" i="1"/>
  <c r="F22" i="1" s="1"/>
  <c r="J22" i="1"/>
  <c r="K22" i="1" s="1"/>
  <c r="L22" i="1"/>
  <c r="J10" i="1"/>
  <c r="K10" i="1" s="1"/>
  <c r="E10" i="1"/>
  <c r="F10" i="1" s="1"/>
  <c r="L10" i="1"/>
  <c r="J145" i="1"/>
  <c r="K145" i="1" s="1"/>
  <c r="E145" i="1"/>
  <c r="F145" i="1" s="1"/>
  <c r="L145" i="1"/>
  <c r="J147" i="1"/>
  <c r="K147" i="1" s="1"/>
  <c r="E147" i="1"/>
  <c r="F147" i="1" s="1"/>
  <c r="L147" i="1"/>
  <c r="J143" i="1"/>
  <c r="K143" i="1" s="1"/>
  <c r="E143" i="1"/>
  <c r="F143" i="1" s="1"/>
  <c r="L143" i="1"/>
  <c r="J139" i="1"/>
  <c r="K139" i="1" s="1"/>
  <c r="E139" i="1"/>
  <c r="F139" i="1" s="1"/>
  <c r="L139" i="1"/>
  <c r="J135" i="1"/>
  <c r="K135" i="1" s="1"/>
  <c r="E135" i="1"/>
  <c r="F135" i="1" s="1"/>
  <c r="L135" i="1"/>
  <c r="J131" i="1"/>
  <c r="K131" i="1" s="1"/>
  <c r="E131" i="1"/>
  <c r="F131" i="1" s="1"/>
  <c r="L131" i="1"/>
  <c r="J127" i="1"/>
  <c r="K127" i="1" s="1"/>
  <c r="E127" i="1"/>
  <c r="F127" i="1" s="1"/>
  <c r="L127" i="1"/>
  <c r="J123" i="1"/>
  <c r="K123" i="1" s="1"/>
  <c r="E123" i="1"/>
  <c r="F123" i="1" s="1"/>
  <c r="L123" i="1"/>
  <c r="J119" i="1"/>
  <c r="K119" i="1" s="1"/>
  <c r="E119" i="1"/>
  <c r="F119" i="1" s="1"/>
  <c r="L119" i="1"/>
  <c r="J115" i="1"/>
  <c r="K115" i="1" s="1"/>
  <c r="E115" i="1"/>
  <c r="F115" i="1" s="1"/>
  <c r="L115" i="1"/>
  <c r="E111" i="1"/>
  <c r="F111" i="1" s="1"/>
  <c r="J111" i="1"/>
  <c r="K111" i="1" s="1"/>
  <c r="L111" i="1"/>
  <c r="E107" i="1"/>
  <c r="F107" i="1" s="1"/>
  <c r="J107" i="1"/>
  <c r="K107" i="1" s="1"/>
  <c r="L107" i="1"/>
  <c r="E103" i="1"/>
  <c r="F103" i="1" s="1"/>
  <c r="J103" i="1"/>
  <c r="K103" i="1" s="1"/>
  <c r="L103" i="1"/>
  <c r="J99" i="1"/>
  <c r="K99" i="1" s="1"/>
  <c r="L99" i="1"/>
  <c r="E99" i="1"/>
  <c r="F99" i="1" s="1"/>
  <c r="J95" i="1"/>
  <c r="K95" i="1" s="1"/>
  <c r="E95" i="1"/>
  <c r="F95" i="1" s="1"/>
  <c r="L95" i="1"/>
  <c r="J91" i="1"/>
  <c r="K91" i="1" s="1"/>
  <c r="E91" i="1"/>
  <c r="F91" i="1" s="1"/>
  <c r="L91" i="1"/>
  <c r="J87" i="1"/>
  <c r="K87" i="1" s="1"/>
  <c r="E87" i="1"/>
  <c r="F87" i="1" s="1"/>
  <c r="L87" i="1"/>
  <c r="J83" i="1"/>
  <c r="K83" i="1" s="1"/>
  <c r="L83" i="1"/>
  <c r="E83" i="1"/>
  <c r="F83" i="1" s="1"/>
  <c r="J79" i="1"/>
  <c r="K79" i="1" s="1"/>
  <c r="E79" i="1"/>
  <c r="F79" i="1" s="1"/>
  <c r="L79" i="1"/>
  <c r="J75" i="1"/>
  <c r="K75" i="1" s="1"/>
  <c r="E75" i="1"/>
  <c r="F75" i="1" s="1"/>
  <c r="L75" i="1"/>
  <c r="J71" i="1"/>
  <c r="K71" i="1" s="1"/>
  <c r="E71" i="1"/>
  <c r="F71" i="1" s="1"/>
  <c r="L71" i="1"/>
  <c r="J67" i="1"/>
  <c r="K67" i="1" s="1"/>
  <c r="E67" i="1"/>
  <c r="F67" i="1" s="1"/>
  <c r="L67" i="1"/>
  <c r="J63" i="1"/>
  <c r="K63" i="1" s="1"/>
  <c r="E63" i="1"/>
  <c r="F63" i="1" s="1"/>
  <c r="L63" i="1"/>
  <c r="J59" i="1"/>
  <c r="K59" i="1" s="1"/>
  <c r="E59" i="1"/>
  <c r="F59" i="1" s="1"/>
  <c r="L59" i="1"/>
  <c r="J55" i="1"/>
  <c r="K55" i="1" s="1"/>
  <c r="E55" i="1"/>
  <c r="F55" i="1" s="1"/>
  <c r="L55" i="1"/>
  <c r="J51" i="1"/>
  <c r="K51" i="1" s="1"/>
  <c r="E51" i="1"/>
  <c r="F51" i="1" s="1"/>
  <c r="L51" i="1"/>
  <c r="J47" i="1"/>
  <c r="K47" i="1" s="1"/>
  <c r="E47" i="1"/>
  <c r="F47" i="1" s="1"/>
  <c r="L47" i="1"/>
  <c r="E43" i="1"/>
  <c r="F43" i="1" s="1"/>
  <c r="J43" i="1"/>
  <c r="K43" i="1" s="1"/>
  <c r="L43" i="1"/>
  <c r="E39" i="1"/>
  <c r="F39" i="1" s="1"/>
  <c r="J39" i="1"/>
  <c r="K39" i="1" s="1"/>
  <c r="L39" i="1"/>
  <c r="J35" i="1"/>
  <c r="K35" i="1" s="1"/>
  <c r="L35" i="1"/>
  <c r="E35" i="1"/>
  <c r="F35" i="1" s="1"/>
  <c r="J31" i="1"/>
  <c r="K31" i="1" s="1"/>
  <c r="E31" i="1"/>
  <c r="F31" i="1" s="1"/>
  <c r="L31" i="1"/>
  <c r="J27" i="1"/>
  <c r="K27" i="1" s="1"/>
  <c r="E27" i="1"/>
  <c r="F27" i="1" s="1"/>
  <c r="L27" i="1"/>
  <c r="J23" i="1"/>
  <c r="K23" i="1" s="1"/>
  <c r="E23" i="1"/>
  <c r="F23" i="1" s="1"/>
  <c r="L23" i="1"/>
  <c r="J19" i="1"/>
  <c r="K19" i="1" s="1"/>
  <c r="E19" i="1"/>
  <c r="F19" i="1" s="1"/>
  <c r="L19" i="1"/>
  <c r="E15" i="1"/>
  <c r="F15" i="1" s="1"/>
  <c r="J15" i="1"/>
  <c r="K15" i="1" s="1"/>
  <c r="L15" i="1"/>
  <c r="E11" i="1"/>
  <c r="F11" i="1" s="1"/>
  <c r="J11" i="1"/>
  <c r="K11" i="1" s="1"/>
  <c r="L11" i="1"/>
  <c r="J7" i="1"/>
  <c r="K7" i="1" s="1"/>
  <c r="E7" i="1"/>
  <c r="F7" i="1" s="1"/>
  <c r="L7" i="1"/>
  <c r="G9" i="1"/>
  <c r="D7" i="1"/>
  <c r="G7" i="1"/>
  <c r="G89" i="1"/>
  <c r="D89" i="1"/>
  <c r="D25" i="1"/>
  <c r="G25" i="1"/>
  <c r="D122" i="1"/>
  <c r="G122" i="1"/>
  <c r="G98" i="1"/>
  <c r="D98" i="1"/>
  <c r="G74" i="1"/>
  <c r="D74" i="1"/>
  <c r="G42" i="1"/>
  <c r="D42" i="1"/>
  <c r="G139" i="1"/>
  <c r="D139" i="1"/>
  <c r="G123" i="1"/>
  <c r="D123" i="1"/>
  <c r="G107" i="1"/>
  <c r="D107" i="1"/>
  <c r="G75" i="1"/>
  <c r="D75" i="1"/>
  <c r="G51" i="1"/>
  <c r="D51" i="1"/>
  <c r="G35" i="1"/>
  <c r="D35" i="1"/>
  <c r="G19" i="1"/>
  <c r="D19" i="1"/>
  <c r="G148" i="1"/>
  <c r="D148" i="1"/>
  <c r="G140" i="1"/>
  <c r="D140" i="1"/>
  <c r="D132" i="1"/>
  <c r="G132" i="1"/>
  <c r="G124" i="1"/>
  <c r="D124" i="1"/>
  <c r="G116" i="1"/>
  <c r="D116" i="1"/>
  <c r="D108" i="1"/>
  <c r="G108" i="1"/>
  <c r="G100" i="1"/>
  <c r="D100" i="1"/>
  <c r="D92" i="1"/>
  <c r="G92" i="1"/>
  <c r="G84" i="1"/>
  <c r="D84" i="1"/>
  <c r="G76" i="1"/>
  <c r="D76" i="1"/>
  <c r="D68" i="1"/>
  <c r="G68" i="1"/>
  <c r="G60" i="1"/>
  <c r="D60" i="1"/>
  <c r="D52" i="1"/>
  <c r="G52" i="1"/>
  <c r="G44" i="1"/>
  <c r="D44" i="1"/>
  <c r="G36" i="1"/>
  <c r="D36" i="1"/>
  <c r="G28" i="1"/>
  <c r="D28" i="1"/>
  <c r="D20" i="1"/>
  <c r="G20" i="1"/>
  <c r="G12" i="1"/>
  <c r="D12" i="1"/>
  <c r="G141" i="1"/>
  <c r="D141" i="1"/>
  <c r="D133" i="1"/>
  <c r="G133" i="1"/>
  <c r="G125" i="1"/>
  <c r="D125" i="1"/>
  <c r="G117" i="1"/>
  <c r="D117" i="1"/>
  <c r="G109" i="1"/>
  <c r="D109" i="1"/>
  <c r="D101" i="1"/>
  <c r="G101" i="1"/>
  <c r="G93" i="1"/>
  <c r="D93" i="1"/>
  <c r="G85" i="1"/>
  <c r="D85" i="1"/>
  <c r="D77" i="1"/>
  <c r="G77" i="1"/>
  <c r="G69" i="1"/>
  <c r="D69" i="1"/>
  <c r="G61" i="1"/>
  <c r="D61" i="1"/>
  <c r="G53" i="1"/>
  <c r="D53" i="1"/>
  <c r="G45" i="1"/>
  <c r="D45" i="1"/>
  <c r="G37" i="1"/>
  <c r="D37" i="1"/>
  <c r="G29" i="1"/>
  <c r="D29" i="1"/>
  <c r="G21" i="1"/>
  <c r="D21" i="1"/>
  <c r="G13" i="1"/>
  <c r="D13" i="1"/>
  <c r="G121" i="1"/>
  <c r="D121" i="1"/>
  <c r="G134" i="1"/>
  <c r="D134" i="1"/>
  <c r="G102" i="1"/>
  <c r="D102" i="1"/>
  <c r="D78" i="1"/>
  <c r="G78" i="1"/>
  <c r="G30" i="1"/>
  <c r="D30" i="1"/>
  <c r="D129" i="1"/>
  <c r="G129" i="1"/>
  <c r="D73" i="1"/>
  <c r="G73" i="1"/>
  <c r="G142" i="1"/>
  <c r="D142" i="1"/>
  <c r="G118" i="1"/>
  <c r="D118" i="1"/>
  <c r="D94" i="1"/>
  <c r="G94" i="1"/>
  <c r="G70" i="1"/>
  <c r="D70" i="1"/>
  <c r="D54" i="1"/>
  <c r="G54" i="1"/>
  <c r="D38" i="1"/>
  <c r="G38" i="1"/>
  <c r="G22" i="1"/>
  <c r="D22" i="1"/>
  <c r="G14" i="1"/>
  <c r="D14" i="1"/>
  <c r="D135" i="1"/>
  <c r="G135" i="1"/>
  <c r="D119" i="1"/>
  <c r="G119" i="1"/>
  <c r="D103" i="1"/>
  <c r="G103" i="1"/>
  <c r="G95" i="1"/>
  <c r="D95" i="1"/>
  <c r="G87" i="1"/>
  <c r="D87" i="1"/>
  <c r="D71" i="1"/>
  <c r="G71" i="1"/>
  <c r="G63" i="1"/>
  <c r="D63" i="1"/>
  <c r="D55" i="1"/>
  <c r="G55" i="1"/>
  <c r="G47" i="1"/>
  <c r="D47" i="1"/>
  <c r="G39" i="1"/>
  <c r="D39" i="1"/>
  <c r="G31" i="1"/>
  <c r="D31" i="1"/>
  <c r="D23" i="1"/>
  <c r="G23" i="1"/>
  <c r="G15" i="1"/>
  <c r="D15" i="1"/>
  <c r="D9" i="1"/>
  <c r="H9" i="1" s="1"/>
  <c r="D113" i="1"/>
  <c r="G113" i="1"/>
  <c r="D57" i="1"/>
  <c r="G57" i="1"/>
  <c r="G126" i="1"/>
  <c r="D126" i="1"/>
  <c r="G110" i="1"/>
  <c r="D110" i="1"/>
  <c r="G86" i="1"/>
  <c r="D86" i="1"/>
  <c r="D62" i="1"/>
  <c r="G62" i="1"/>
  <c r="D46" i="1"/>
  <c r="G46" i="1"/>
  <c r="G143" i="1"/>
  <c r="D143" i="1"/>
  <c r="D127" i="1"/>
  <c r="G127" i="1"/>
  <c r="D111" i="1"/>
  <c r="G111" i="1"/>
  <c r="G79" i="1"/>
  <c r="D79" i="1"/>
  <c r="G144" i="1"/>
  <c r="D144" i="1"/>
  <c r="G136" i="1"/>
  <c r="D136" i="1"/>
  <c r="G128" i="1"/>
  <c r="D128" i="1"/>
  <c r="G120" i="1"/>
  <c r="D120" i="1"/>
  <c r="G112" i="1"/>
  <c r="D112" i="1"/>
  <c r="G104" i="1"/>
  <c r="D104" i="1"/>
  <c r="G96" i="1"/>
  <c r="D96" i="1"/>
  <c r="G88" i="1"/>
  <c r="D88" i="1"/>
  <c r="G80" i="1"/>
  <c r="D80" i="1"/>
  <c r="G72" i="1"/>
  <c r="D72" i="1"/>
  <c r="D64" i="1"/>
  <c r="G64" i="1"/>
  <c r="G56" i="1"/>
  <c r="D56" i="1"/>
  <c r="D48" i="1"/>
  <c r="G48" i="1"/>
  <c r="G40" i="1"/>
  <c r="D40" i="1"/>
  <c r="D32" i="1"/>
  <c r="G32" i="1"/>
  <c r="G24" i="1"/>
  <c r="D24" i="1"/>
  <c r="D16" i="1"/>
  <c r="G16" i="1"/>
  <c r="G137" i="1"/>
  <c r="D137" i="1"/>
  <c r="G81" i="1"/>
  <c r="D81" i="1"/>
  <c r="G49" i="1"/>
  <c r="D49" i="1"/>
  <c r="G33" i="1"/>
  <c r="D33" i="1"/>
  <c r="D105" i="1"/>
  <c r="G105" i="1"/>
  <c r="D41" i="1"/>
  <c r="G41" i="1"/>
  <c r="D82" i="1"/>
  <c r="G82" i="1"/>
  <c r="G145" i="1"/>
  <c r="D145" i="1"/>
  <c r="G65" i="1"/>
  <c r="D65" i="1"/>
  <c r="D130" i="1"/>
  <c r="H130" i="1" s="1"/>
  <c r="G130" i="1"/>
  <c r="G91" i="1"/>
  <c r="D91" i="1"/>
  <c r="G97" i="1"/>
  <c r="D97" i="1"/>
  <c r="G17" i="1"/>
  <c r="D17" i="1"/>
  <c r="G146" i="1"/>
  <c r="D146" i="1"/>
  <c r="G138" i="1"/>
  <c r="D138" i="1"/>
  <c r="G114" i="1"/>
  <c r="D114" i="1"/>
  <c r="D106" i="1"/>
  <c r="G106" i="1"/>
  <c r="G90" i="1"/>
  <c r="D90" i="1"/>
  <c r="D66" i="1"/>
  <c r="G66" i="1"/>
  <c r="G58" i="1"/>
  <c r="D58" i="1"/>
  <c r="D50" i="1"/>
  <c r="G50" i="1"/>
  <c r="D34" i="1"/>
  <c r="H34" i="1" s="1"/>
  <c r="G34" i="1"/>
  <c r="G26" i="1"/>
  <c r="D26" i="1"/>
  <c r="D18" i="1"/>
  <c r="H18" i="1" s="1"/>
  <c r="G18" i="1"/>
  <c r="G147" i="1"/>
  <c r="D147" i="1"/>
  <c r="G131" i="1"/>
  <c r="D131" i="1"/>
  <c r="G115" i="1"/>
  <c r="D115" i="1"/>
  <c r="G99" i="1"/>
  <c r="D99" i="1"/>
  <c r="G83" i="1"/>
  <c r="D83" i="1"/>
  <c r="G67" i="1"/>
  <c r="D67" i="1"/>
  <c r="D59" i="1"/>
  <c r="G59" i="1"/>
  <c r="D43" i="1"/>
  <c r="H43" i="1" s="1"/>
  <c r="G43" i="1"/>
  <c r="G27" i="1"/>
  <c r="D27" i="1"/>
  <c r="G10" i="1"/>
  <c r="D10" i="1"/>
  <c r="G11" i="1"/>
  <c r="D11" i="1"/>
  <c r="H41" i="1" l="1"/>
  <c r="H16" i="1"/>
  <c r="H32" i="1"/>
  <c r="H48" i="1"/>
  <c r="H64" i="1"/>
  <c r="H111" i="1"/>
  <c r="H57" i="1"/>
  <c r="H15" i="1"/>
  <c r="H31" i="1"/>
  <c r="H47" i="1"/>
  <c r="H63" i="1"/>
  <c r="H87" i="1"/>
  <c r="H22" i="1"/>
  <c r="H142" i="1"/>
  <c r="H13" i="1"/>
  <c r="H29" i="1"/>
  <c r="H45" i="1"/>
  <c r="H61" i="1"/>
  <c r="H93" i="1"/>
  <c r="H66" i="1"/>
  <c r="H106" i="1"/>
  <c r="H105" i="1"/>
  <c r="H46" i="1"/>
  <c r="H113" i="1"/>
  <c r="H50" i="1"/>
  <c r="H127" i="1"/>
  <c r="H39" i="1"/>
  <c r="H95" i="1"/>
  <c r="H14" i="1"/>
  <c r="H70" i="1"/>
  <c r="H118" i="1"/>
  <c r="H30" i="1"/>
  <c r="H102" i="1"/>
  <c r="H121" i="1"/>
  <c r="H21" i="1"/>
  <c r="H37" i="1"/>
  <c r="H53" i="1"/>
  <c r="H69" i="1"/>
  <c r="H85" i="1"/>
  <c r="H117" i="1"/>
  <c r="H12" i="1"/>
  <c r="H28" i="1"/>
  <c r="H60" i="1"/>
  <c r="H76" i="1"/>
  <c r="H124" i="1"/>
  <c r="H140" i="1"/>
  <c r="H19" i="1"/>
  <c r="H51" i="1"/>
  <c r="H107" i="1"/>
  <c r="H74" i="1"/>
  <c r="H89" i="1"/>
  <c r="H7" i="1"/>
  <c r="H109" i="1"/>
  <c r="H125" i="1"/>
  <c r="H141" i="1"/>
  <c r="H36" i="1"/>
  <c r="H84" i="1"/>
  <c r="H100" i="1"/>
  <c r="H116" i="1"/>
  <c r="H148" i="1"/>
  <c r="H35" i="1"/>
  <c r="H75" i="1"/>
  <c r="H123" i="1"/>
  <c r="H42" i="1"/>
  <c r="H98" i="1"/>
  <c r="H62" i="1"/>
  <c r="H134" i="1"/>
  <c r="H11" i="1"/>
  <c r="H27" i="1"/>
  <c r="H83" i="1"/>
  <c r="H115" i="1"/>
  <c r="H147" i="1"/>
  <c r="H26" i="1"/>
  <c r="H138" i="1"/>
  <c r="H17" i="1"/>
  <c r="H91" i="1"/>
  <c r="H65" i="1"/>
  <c r="H49" i="1"/>
  <c r="H137" i="1"/>
  <c r="H24" i="1"/>
  <c r="H40" i="1"/>
  <c r="H56" i="1"/>
  <c r="H72" i="1"/>
  <c r="H88" i="1"/>
  <c r="H104" i="1"/>
  <c r="H120" i="1"/>
  <c r="H136" i="1"/>
  <c r="H79" i="1"/>
  <c r="H86" i="1"/>
  <c r="H126" i="1"/>
  <c r="H103" i="1"/>
  <c r="H135" i="1"/>
  <c r="H54" i="1"/>
  <c r="H94" i="1"/>
  <c r="H129" i="1"/>
  <c r="H78" i="1"/>
  <c r="H77" i="1"/>
  <c r="H20" i="1"/>
  <c r="H52" i="1"/>
  <c r="H132" i="1"/>
  <c r="H25" i="1"/>
  <c r="H59" i="1"/>
  <c r="H82" i="1"/>
  <c r="H44" i="1"/>
  <c r="H139" i="1"/>
  <c r="H10" i="1"/>
  <c r="H67" i="1"/>
  <c r="H99" i="1"/>
  <c r="H131" i="1"/>
  <c r="H58" i="1"/>
  <c r="H90" i="1"/>
  <c r="H114" i="1"/>
  <c r="H146" i="1"/>
  <c r="H97" i="1"/>
  <c r="H145" i="1"/>
  <c r="H33" i="1"/>
  <c r="H81" i="1"/>
  <c r="H80" i="1"/>
  <c r="H96" i="1"/>
  <c r="H112" i="1"/>
  <c r="H128" i="1"/>
  <c r="H144" i="1"/>
  <c r="H143" i="1"/>
  <c r="H110" i="1"/>
  <c r="H23" i="1"/>
  <c r="H55" i="1"/>
  <c r="H71" i="1"/>
  <c r="H119" i="1"/>
  <c r="H38" i="1"/>
  <c r="H73" i="1"/>
  <c r="H101" i="1"/>
  <c r="H133" i="1"/>
  <c r="H92" i="1"/>
  <c r="H108" i="1"/>
  <c r="H122" i="1"/>
  <c r="H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seung</author>
  </authors>
  <commentList>
    <comment ref="B4" authorId="0" shapeId="0" xr:uid="{772C81B2-FC8A-4A05-9095-A9C79A712039}">
      <text>
        <r>
          <rPr>
            <sz val="9"/>
            <color indexed="81"/>
            <rFont val="돋움"/>
            <family val="3"/>
            <charset val="129"/>
          </rPr>
          <t>연봉을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기입하시면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옆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셀의</t>
        </r>
        <r>
          <rPr>
            <sz val="9"/>
            <color indexed="81"/>
            <rFont val="Tahoma"/>
            <family val="2"/>
          </rPr>
          <t xml:space="preserve"> '</t>
        </r>
        <r>
          <rPr>
            <sz val="9"/>
            <color indexed="81"/>
            <rFont val="돋움"/>
            <family val="3"/>
            <charset val="129"/>
          </rPr>
          <t>월급</t>
        </r>
        <r>
          <rPr>
            <sz val="9"/>
            <color indexed="81"/>
            <rFont val="Tahoma"/>
            <family val="2"/>
          </rPr>
          <t>'</t>
        </r>
        <r>
          <rPr>
            <sz val="9"/>
            <color indexed="81"/>
            <rFont val="돋움"/>
            <family val="3"/>
            <charset val="129"/>
          </rPr>
          <t>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계산됩니다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C4" authorId="0" shapeId="0" xr:uid="{86D7E8E6-4319-42DE-B0FA-63B2B5857107}">
      <text>
        <r>
          <rPr>
            <sz val="9"/>
            <color indexed="81"/>
            <rFont val="돋움"/>
            <family val="3"/>
            <charset val="129"/>
          </rPr>
          <t>연봉</t>
        </r>
        <r>
          <rPr>
            <sz val="9"/>
            <color indexed="81"/>
            <rFont val="Tahoma"/>
            <family val="2"/>
          </rPr>
          <t>/12</t>
        </r>
        <r>
          <rPr>
            <sz val="9"/>
            <color indexed="81"/>
            <rFont val="돋움"/>
            <family val="3"/>
            <charset val="129"/>
          </rPr>
          <t>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함수값이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들어가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있습니다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함수값을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삭제한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뒤</t>
        </r>
        <r>
          <rPr>
            <sz val="9"/>
            <color indexed="81"/>
            <rFont val="Tahoma"/>
            <family val="2"/>
          </rPr>
          <t xml:space="preserve"> Delete</t>
        </r>
        <r>
          <rPr>
            <sz val="9"/>
            <color indexed="81"/>
            <rFont val="돋움"/>
            <family val="3"/>
            <charset val="129"/>
          </rPr>
          <t>키를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누르고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월급을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입력하셔도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계산됩니다</t>
        </r>
        <r>
          <rPr>
            <sz val="9"/>
            <color indexed="81"/>
            <rFont val="Tahoma"/>
            <family val="2"/>
          </rPr>
          <t xml:space="preserve">. 
</t>
        </r>
      </text>
    </comment>
  </commentList>
</comments>
</file>

<file path=xl/sharedStrings.xml><?xml version="1.0" encoding="utf-8"?>
<sst xmlns="http://schemas.openxmlformats.org/spreadsheetml/2006/main" count="20" uniqueCount="15">
  <si>
    <t>연봉</t>
    <phoneticPr fontId="2" type="noConversion"/>
  </si>
  <si>
    <t>세전 월급</t>
    <phoneticPr fontId="2" type="noConversion"/>
  </si>
  <si>
    <t>건강보험료</t>
    <phoneticPr fontId="2" type="noConversion"/>
  </si>
  <si>
    <t>고용보험료</t>
    <phoneticPr fontId="2" type="noConversion"/>
  </si>
  <si>
    <t>건강보험</t>
    <phoneticPr fontId="2" type="noConversion"/>
  </si>
  <si>
    <t>월급 수령액 계산</t>
    <phoneticPr fontId="2" type="noConversion"/>
  </si>
  <si>
    <t>국민연금
보험료</t>
    <phoneticPr fontId="2" type="noConversion"/>
  </si>
  <si>
    <t>4대 보험(근로자)</t>
    <phoneticPr fontId="2" type="noConversion"/>
  </si>
  <si>
    <t>4대 보험(회사)</t>
    <phoneticPr fontId="2" type="noConversion"/>
  </si>
  <si>
    <t>150이상-
우선지원대상기업</t>
    <phoneticPr fontId="2" type="noConversion"/>
  </si>
  <si>
    <t>150~1,000명</t>
    <phoneticPr fontId="2" type="noConversion"/>
  </si>
  <si>
    <t>1,000명 이상</t>
    <phoneticPr fontId="2" type="noConversion"/>
  </si>
  <si>
    <t>근로자
합계</t>
    <phoneticPr fontId="2" type="noConversion"/>
  </si>
  <si>
    <t>150인 미만</t>
    <phoneticPr fontId="2" type="noConversion"/>
  </si>
  <si>
    <t>장기요양
보험료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</si>
</sst>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41" fontId="0" fillId="0" borderId="0" xfId="1" applyFont="1" applyFill="1" applyAlignment="1">
      <alignment horizontal="center" vertical="center"/>
    </xf>
    <xf numFmtId="41" fontId="0" fillId="0" borderId="0" xfId="1" applyFont="1" applyFill="1">
      <alignment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6" xfId="1" applyFont="1" applyFill="1" applyBorder="1" applyAlignment="1">
      <alignment horizontal="center" vertical="center"/>
    </xf>
    <xf numFmtId="41" fontId="0" fillId="0" borderId="7" xfId="1" applyFont="1" applyFill="1" applyBorder="1" applyAlignment="1">
      <alignment horizontal="center" vertical="center"/>
    </xf>
    <xf numFmtId="41" fontId="0" fillId="0" borderId="8" xfId="1" applyFont="1" applyFill="1" applyBorder="1" applyAlignment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41" fontId="0" fillId="0" borderId="10" xfId="1" applyFont="1" applyFill="1" applyBorder="1" applyAlignment="1">
      <alignment horizontal="center" vertical="center"/>
    </xf>
    <xf numFmtId="41" fontId="0" fillId="0" borderId="11" xfId="1" applyFont="1" applyFill="1" applyBorder="1" applyAlignment="1">
      <alignment horizontal="center" vertical="center"/>
    </xf>
    <xf numFmtId="41" fontId="0" fillId="0" borderId="12" xfId="1" applyFont="1" applyFill="1" applyBorder="1" applyAlignment="1">
      <alignment horizontal="center" vertical="center"/>
    </xf>
    <xf numFmtId="41" fontId="0" fillId="0" borderId="13" xfId="1" applyFont="1" applyFill="1" applyBorder="1" applyAlignment="1">
      <alignment horizontal="center" vertical="center"/>
    </xf>
    <xf numFmtId="41" fontId="0" fillId="2" borderId="21" xfId="1" applyFont="1" applyFill="1" applyBorder="1" applyAlignment="1">
      <alignment horizontal="center" vertical="center"/>
    </xf>
    <xf numFmtId="41" fontId="0" fillId="2" borderId="22" xfId="1" applyFont="1" applyFill="1" applyBorder="1" applyAlignment="1">
      <alignment horizontal="center" vertical="center"/>
    </xf>
    <xf numFmtId="41" fontId="6" fillId="0" borderId="8" xfId="1" applyFont="1" applyFill="1" applyBorder="1" applyAlignment="1">
      <alignment horizontal="center" vertical="center"/>
    </xf>
    <xf numFmtId="41" fontId="0" fillId="0" borderId="6" xfId="1" applyFont="1" applyFill="1" applyBorder="1" applyAlignment="1">
      <alignment horizontal="center" vertical="center"/>
    </xf>
    <xf numFmtId="41" fontId="0" fillId="0" borderId="7" xfId="1" applyFont="1" applyFill="1" applyBorder="1" applyAlignment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41" fontId="0" fillId="0" borderId="10" xfId="1" applyFont="1" applyFill="1" applyBorder="1" applyAlignment="1">
      <alignment horizontal="center" vertical="center"/>
    </xf>
    <xf numFmtId="41" fontId="6" fillId="0" borderId="10" xfId="1" applyFont="1" applyFill="1" applyBorder="1" applyAlignment="1">
      <alignment horizontal="center" vertical="center" wrapText="1"/>
    </xf>
    <xf numFmtId="41" fontId="4" fillId="2" borderId="25" xfId="1" applyFont="1" applyFill="1" applyBorder="1" applyAlignment="1">
      <alignment horizontal="center" vertical="center"/>
    </xf>
    <xf numFmtId="41" fontId="5" fillId="2" borderId="25" xfId="1" applyFont="1" applyFill="1" applyBorder="1" applyAlignment="1">
      <alignment horizontal="center" vertical="center" wrapText="1"/>
    </xf>
    <xf numFmtId="41" fontId="0" fillId="0" borderId="21" xfId="1" applyFont="1" applyFill="1" applyBorder="1" applyAlignment="1">
      <alignment horizontal="center" vertical="center"/>
    </xf>
    <xf numFmtId="41" fontId="0" fillId="0" borderId="23" xfId="1" applyFont="1" applyFill="1" applyBorder="1" applyAlignment="1">
      <alignment horizontal="center" vertical="center"/>
    </xf>
    <xf numFmtId="41" fontId="0" fillId="0" borderId="22" xfId="1" applyFont="1" applyFill="1" applyBorder="1" applyAlignment="1">
      <alignment horizontal="center" vertical="center"/>
    </xf>
    <xf numFmtId="41" fontId="8" fillId="0" borderId="24" xfId="1" applyFont="1" applyFill="1" applyBorder="1" applyAlignment="1">
      <alignment horizontal="center" vertical="center"/>
    </xf>
    <xf numFmtId="41" fontId="8" fillId="0" borderId="16" xfId="1" applyFont="1" applyFill="1" applyBorder="1" applyAlignment="1">
      <alignment horizontal="center" vertical="center"/>
    </xf>
    <xf numFmtId="41" fontId="8" fillId="0" borderId="3" xfId="1" applyFont="1" applyFill="1" applyBorder="1" applyAlignment="1">
      <alignment horizontal="center" vertical="center"/>
    </xf>
    <xf numFmtId="41" fontId="8" fillId="0" borderId="15" xfId="1" applyFont="1" applyFill="1" applyBorder="1" applyAlignment="1">
      <alignment horizontal="center" vertical="center"/>
    </xf>
    <xf numFmtId="41" fontId="0" fillId="0" borderId="4" xfId="1" applyFont="1" applyFill="1" applyBorder="1" applyAlignment="1">
      <alignment horizontal="center" vertical="center"/>
    </xf>
    <xf numFmtId="41" fontId="0" fillId="0" borderId="5" xfId="1" applyFont="1" applyFill="1" applyBorder="1" applyAlignment="1">
      <alignment horizontal="center" vertical="center"/>
    </xf>
    <xf numFmtId="41" fontId="0" fillId="0" borderId="26" xfId="1" applyFont="1" applyFill="1" applyBorder="1" applyAlignment="1">
      <alignment horizontal="center" vertical="center"/>
    </xf>
    <xf numFmtId="41" fontId="0" fillId="0" borderId="27" xfId="1" applyFont="1" applyFill="1" applyBorder="1" applyAlignment="1">
      <alignment horizontal="center" vertical="center"/>
    </xf>
    <xf numFmtId="41" fontId="5" fillId="2" borderId="25" xfId="1" applyFont="1" applyFill="1" applyBorder="1" applyAlignment="1">
      <alignment horizontal="center" vertical="center" wrapText="1"/>
    </xf>
    <xf numFmtId="41" fontId="3" fillId="0" borderId="0" xfId="1" applyFont="1" applyFill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41" fontId="6" fillId="0" borderId="2" xfId="1" applyFont="1" applyFill="1" applyBorder="1" applyAlignment="1">
      <alignment horizontal="center" vertical="center"/>
    </xf>
    <xf numFmtId="41" fontId="7" fillId="0" borderId="6" xfId="1" applyFont="1" applyFill="1" applyBorder="1" applyAlignment="1">
      <alignment horizontal="center" vertical="center" wrapText="1"/>
    </xf>
    <xf numFmtId="41" fontId="6" fillId="0" borderId="7" xfId="1" applyFont="1" applyFill="1" applyBorder="1" applyAlignment="1">
      <alignment horizontal="center" vertical="center"/>
    </xf>
    <xf numFmtId="41" fontId="5" fillId="2" borderId="25" xfId="1" applyFont="1" applyFill="1" applyBorder="1" applyAlignment="1">
      <alignment horizontal="center" vertical="center"/>
    </xf>
    <xf numFmtId="41" fontId="6" fillId="0" borderId="6" xfId="1" applyFont="1" applyFill="1" applyBorder="1" applyAlignment="1">
      <alignment horizontal="center" vertical="center" wrapText="1"/>
    </xf>
    <xf numFmtId="41" fontId="0" fillId="0" borderId="17" xfId="1" applyFont="1" applyFill="1" applyBorder="1" applyAlignment="1">
      <alignment horizontal="center" vertical="center"/>
    </xf>
    <xf numFmtId="41" fontId="0" fillId="0" borderId="14" xfId="1" applyFont="1" applyFill="1" applyBorder="1" applyAlignment="1">
      <alignment horizontal="center" vertical="center"/>
    </xf>
    <xf numFmtId="41" fontId="0" fillId="0" borderId="18" xfId="1" applyFont="1" applyFill="1" applyBorder="1" applyAlignment="1">
      <alignment horizontal="center" vertical="center"/>
    </xf>
    <xf numFmtId="41" fontId="0" fillId="0" borderId="6" xfId="1" applyFont="1" applyFill="1" applyBorder="1" applyAlignment="1">
      <alignment horizontal="center" vertical="center"/>
    </xf>
    <xf numFmtId="41" fontId="0" fillId="0" borderId="7" xfId="1" applyFont="1" applyFill="1" applyBorder="1" applyAlignment="1">
      <alignment horizontal="center" vertical="center"/>
    </xf>
    <xf numFmtId="41" fontId="0" fillId="0" borderId="9" xfId="1" applyFont="1" applyFill="1" applyBorder="1" applyAlignment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41" fontId="0" fillId="0" borderId="10" xfId="1" applyFont="1" applyFill="1" applyBorder="1" applyAlignment="1">
      <alignment horizontal="center" vertical="center"/>
    </xf>
    <xf numFmtId="41" fontId="8" fillId="0" borderId="18" xfId="1" applyFont="1" applyFill="1" applyBorder="1" applyAlignment="1">
      <alignment horizontal="center" vertical="center" wrapText="1"/>
    </xf>
    <xf numFmtId="41" fontId="8" fillId="0" borderId="19" xfId="1" applyFont="1" applyFill="1" applyBorder="1" applyAlignment="1">
      <alignment horizontal="center" vertical="center"/>
    </xf>
    <xf numFmtId="41" fontId="8" fillId="0" borderId="20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48"/>
  <sheetViews>
    <sheetView tabSelected="1" workbookViewId="0">
      <pane ySplit="6" topLeftCell="A7" activePane="bottomLeft" state="frozen"/>
      <selection pane="bottomLeft" activeCell="P16" sqref="P16"/>
    </sheetView>
  </sheetViews>
  <sheetFormatPr defaultRowHeight="16.5" x14ac:dyDescent="0.3"/>
  <cols>
    <col min="1" max="1" width="0.375" style="1" customWidth="1"/>
    <col min="2" max="2" width="12.375" style="2" customWidth="1"/>
    <col min="3" max="3" width="11.625" style="2" customWidth="1"/>
    <col min="4" max="4" width="8.875" style="2" customWidth="1"/>
    <col min="5" max="5" width="8.5" style="2" customWidth="1"/>
    <col min="6" max="6" width="7.5" style="2" customWidth="1"/>
    <col min="7" max="7" width="9.75" style="2" customWidth="1"/>
    <col min="8" max="8" width="9.875" style="2" customWidth="1"/>
    <col min="9" max="9" width="8.625" style="2" customWidth="1"/>
    <col min="10" max="10" width="8.75" style="2" customWidth="1"/>
    <col min="11" max="11" width="7.625" style="2" customWidth="1"/>
    <col min="12" max="12" width="9.625" style="2" customWidth="1"/>
    <col min="13" max="13" width="10" style="1" customWidth="1"/>
    <col min="14" max="14" width="9.625" style="3" customWidth="1"/>
    <col min="15" max="15" width="9.625" style="1" customWidth="1"/>
    <col min="16" max="16384" width="9" style="1"/>
  </cols>
  <sheetData>
    <row r="1" spans="2:15" hidden="1" x14ac:dyDescent="0.3"/>
    <row r="2" spans="2:15" ht="28.9" hidden="1" customHeight="1" thickBot="1" x14ac:dyDescent="0.3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5" ht="5.25" customHeight="1" thickBot="1" x14ac:dyDescent="0.35"/>
    <row r="4" spans="2:15" ht="17.45" customHeight="1" thickBot="1" x14ac:dyDescent="0.35">
      <c r="B4" s="30" t="s">
        <v>0</v>
      </c>
      <c r="C4" s="47" t="s">
        <v>1</v>
      </c>
      <c r="D4" s="42" t="s">
        <v>7</v>
      </c>
      <c r="E4" s="43"/>
      <c r="F4" s="43"/>
      <c r="G4" s="44"/>
      <c r="H4" s="50" t="s">
        <v>12</v>
      </c>
      <c r="I4" s="30" t="s">
        <v>8</v>
      </c>
      <c r="J4" s="31"/>
      <c r="K4" s="31"/>
      <c r="L4" s="32"/>
      <c r="M4" s="32"/>
      <c r="N4" s="32"/>
      <c r="O4" s="33"/>
    </row>
    <row r="5" spans="2:15" ht="17.45" customHeight="1" thickBot="1" x14ac:dyDescent="0.35">
      <c r="B5" s="45"/>
      <c r="C5" s="48"/>
      <c r="D5" s="38" t="s">
        <v>6</v>
      </c>
      <c r="E5" s="36" t="s">
        <v>4</v>
      </c>
      <c r="F5" s="37"/>
      <c r="G5" s="40" t="s">
        <v>3</v>
      </c>
      <c r="H5" s="51"/>
      <c r="I5" s="41" t="s">
        <v>6</v>
      </c>
      <c r="J5" s="36" t="s">
        <v>4</v>
      </c>
      <c r="K5" s="37"/>
      <c r="L5" s="34" t="s">
        <v>3</v>
      </c>
      <c r="M5" s="34"/>
      <c r="N5" s="34"/>
      <c r="O5" s="34"/>
    </row>
    <row r="6" spans="2:15" ht="39.6" customHeight="1" thickBot="1" x14ac:dyDescent="0.35">
      <c r="B6" s="46"/>
      <c r="C6" s="49"/>
      <c r="D6" s="39"/>
      <c r="E6" s="15" t="s">
        <v>2</v>
      </c>
      <c r="F6" s="20" t="s">
        <v>14</v>
      </c>
      <c r="G6" s="40"/>
      <c r="H6" s="52"/>
      <c r="I6" s="39"/>
      <c r="J6" s="15" t="s">
        <v>2</v>
      </c>
      <c r="K6" s="20" t="s">
        <v>14</v>
      </c>
      <c r="L6" s="22" t="s">
        <v>13</v>
      </c>
      <c r="M6" s="22" t="s">
        <v>9</v>
      </c>
      <c r="N6" s="22" t="s">
        <v>10</v>
      </c>
      <c r="O6" s="22" t="s">
        <v>11</v>
      </c>
    </row>
    <row r="7" spans="2:15" ht="17.25" customHeight="1" thickBot="1" x14ac:dyDescent="0.35">
      <c r="B7" s="13"/>
      <c r="C7" s="14"/>
      <c r="D7" s="23">
        <f>+C7*4.5%</f>
        <v>0</v>
      </c>
      <c r="E7" s="24">
        <f t="shared" ref="E7:E21" si="0">+ROUNDDOWN(C7*3.43%,-1)</f>
        <v>0</v>
      </c>
      <c r="F7" s="25">
        <f>+ROUNDDOWN(E7*11.52%,-1)</f>
        <v>0</v>
      </c>
      <c r="G7" s="21">
        <f>+C7*0.8%</f>
        <v>0</v>
      </c>
      <c r="H7" s="26">
        <f t="shared" ref="H7:H38" si="1">SUM(D7:G7)</f>
        <v>0</v>
      </c>
      <c r="I7" s="23">
        <f>+C7*4.5%</f>
        <v>0</v>
      </c>
      <c r="J7" s="24">
        <f t="shared" ref="J7:J38" si="2">+ROUNDDOWN(C7*3.43%,-1)</f>
        <v>0</v>
      </c>
      <c r="K7" s="25">
        <f>+ROUNDDOWN(J7*11.52%,-1)</f>
        <v>0</v>
      </c>
      <c r="L7" s="21">
        <f t="shared" ref="L7:L38" si="3">+C7*1.05%</f>
        <v>0</v>
      </c>
      <c r="M7" s="21">
        <f t="shared" ref="M7:M38" si="4">+C7*1.25%</f>
        <v>0</v>
      </c>
      <c r="N7" s="21">
        <f t="shared" ref="N7:N38" si="5">+C7*1.45%</f>
        <v>0</v>
      </c>
      <c r="O7" s="21">
        <f t="shared" ref="O7:O38" si="6">+C7*1.65%</f>
        <v>0</v>
      </c>
    </row>
    <row r="8" spans="2:15" ht="17.25" customHeight="1" thickBot="1" x14ac:dyDescent="0.35">
      <c r="B8" s="10">
        <v>10000000</v>
      </c>
      <c r="C8" s="11">
        <f>+B8/12</f>
        <v>833333.33333333337</v>
      </c>
      <c r="D8" s="10">
        <f>+C8*4.5%</f>
        <v>37500</v>
      </c>
      <c r="E8" s="12">
        <f t="shared" ref="E8" si="7">+ROUNDDOWN(C8*3.43%,-1)</f>
        <v>28580</v>
      </c>
      <c r="F8" s="11">
        <f>+ROUNDDOWN(E8*11.52%,-1)</f>
        <v>3290</v>
      </c>
      <c r="G8" s="21">
        <f>+C8*0.8%</f>
        <v>6666.666666666667</v>
      </c>
      <c r="H8" s="27">
        <f t="shared" si="1"/>
        <v>76036.666666666672</v>
      </c>
      <c r="I8" s="10">
        <f t="shared" ref="I8:I70" si="8">+C8*4.5%</f>
        <v>37500</v>
      </c>
      <c r="J8" s="12">
        <f t="shared" si="2"/>
        <v>28580</v>
      </c>
      <c r="K8" s="11">
        <f>+ROUNDDOWN(J8*11.52%,-1)</f>
        <v>3290</v>
      </c>
      <c r="L8" s="21">
        <f t="shared" si="3"/>
        <v>8750.0000000000018</v>
      </c>
      <c r="M8" s="21">
        <f t="shared" si="4"/>
        <v>10416.666666666668</v>
      </c>
      <c r="N8" s="21">
        <f t="shared" si="5"/>
        <v>12083.333333333334</v>
      </c>
      <c r="O8" s="21">
        <f t="shared" si="6"/>
        <v>13750.000000000002</v>
      </c>
    </row>
    <row r="9" spans="2:15" ht="17.25" customHeight="1" thickBot="1" x14ac:dyDescent="0.35">
      <c r="B9" s="5">
        <v>11000000</v>
      </c>
      <c r="C9" s="8">
        <f t="shared" ref="C9:C72" si="9">+B9/12</f>
        <v>916666.66666666663</v>
      </c>
      <c r="D9" s="5">
        <f>+C9*4.5%</f>
        <v>41250</v>
      </c>
      <c r="E9" s="4">
        <f t="shared" si="0"/>
        <v>31440</v>
      </c>
      <c r="F9" s="18">
        <f t="shared" ref="F9:F72" si="10">+ROUNDDOWN(E9*11.52%,-1)</f>
        <v>3620</v>
      </c>
      <c r="G9" s="21">
        <f>+C9*0.8%</f>
        <v>7333.333333333333</v>
      </c>
      <c r="H9" s="28">
        <f t="shared" si="1"/>
        <v>83643.333333333328</v>
      </c>
      <c r="I9" s="16">
        <f t="shared" si="8"/>
        <v>41250</v>
      </c>
      <c r="J9" s="4">
        <f t="shared" si="2"/>
        <v>31440</v>
      </c>
      <c r="K9" s="18">
        <f t="shared" ref="K9:K72" si="11">+ROUNDDOWN(J9*11.52%,-1)</f>
        <v>3620</v>
      </c>
      <c r="L9" s="21">
        <f t="shared" si="3"/>
        <v>9625</v>
      </c>
      <c r="M9" s="21">
        <f t="shared" si="4"/>
        <v>11458.333333333334</v>
      </c>
      <c r="N9" s="21">
        <f t="shared" si="5"/>
        <v>13291.666666666666</v>
      </c>
      <c r="O9" s="21">
        <f t="shared" si="6"/>
        <v>15125</v>
      </c>
    </row>
    <row r="10" spans="2:15" ht="17.25" customHeight="1" thickBot="1" x14ac:dyDescent="0.35">
      <c r="B10" s="5">
        <v>12000000</v>
      </c>
      <c r="C10" s="8">
        <f t="shared" si="9"/>
        <v>1000000</v>
      </c>
      <c r="D10" s="5">
        <f>+C10*4.5%</f>
        <v>45000</v>
      </c>
      <c r="E10" s="4">
        <f t="shared" si="0"/>
        <v>34300</v>
      </c>
      <c r="F10" s="18">
        <f t="shared" si="10"/>
        <v>3950</v>
      </c>
      <c r="G10" s="21">
        <f>+C10*0.8%</f>
        <v>8000</v>
      </c>
      <c r="H10" s="28">
        <f t="shared" si="1"/>
        <v>91250</v>
      </c>
      <c r="I10" s="16">
        <f t="shared" si="8"/>
        <v>45000</v>
      </c>
      <c r="J10" s="4">
        <f t="shared" si="2"/>
        <v>34300</v>
      </c>
      <c r="K10" s="18">
        <f t="shared" si="11"/>
        <v>3950</v>
      </c>
      <c r="L10" s="21">
        <f t="shared" si="3"/>
        <v>10500</v>
      </c>
      <c r="M10" s="21">
        <f t="shared" si="4"/>
        <v>12500</v>
      </c>
      <c r="N10" s="21">
        <f t="shared" si="5"/>
        <v>14499.999999999998</v>
      </c>
      <c r="O10" s="21">
        <f t="shared" si="6"/>
        <v>16500</v>
      </c>
    </row>
    <row r="11" spans="2:15" ht="17.25" customHeight="1" thickBot="1" x14ac:dyDescent="0.35">
      <c r="B11" s="5">
        <v>13000000</v>
      </c>
      <c r="C11" s="8">
        <f t="shared" si="9"/>
        <v>1083333.3333333333</v>
      </c>
      <c r="D11" s="5">
        <f>+C11*4.5%</f>
        <v>48749.999999999993</v>
      </c>
      <c r="E11" s="4">
        <f t="shared" si="0"/>
        <v>37150</v>
      </c>
      <c r="F11" s="18">
        <f t="shared" si="10"/>
        <v>4270</v>
      </c>
      <c r="G11" s="21">
        <f>+C11*0.8%</f>
        <v>8666.6666666666661</v>
      </c>
      <c r="H11" s="28">
        <f t="shared" si="1"/>
        <v>98836.666666666672</v>
      </c>
      <c r="I11" s="16">
        <f t="shared" si="8"/>
        <v>48749.999999999993</v>
      </c>
      <c r="J11" s="4">
        <f t="shared" si="2"/>
        <v>37150</v>
      </c>
      <c r="K11" s="18">
        <f t="shared" si="11"/>
        <v>4270</v>
      </c>
      <c r="L11" s="21">
        <f t="shared" si="3"/>
        <v>11375</v>
      </c>
      <c r="M11" s="21">
        <f t="shared" si="4"/>
        <v>13541.666666666666</v>
      </c>
      <c r="N11" s="21">
        <f t="shared" si="5"/>
        <v>15708.33333333333</v>
      </c>
      <c r="O11" s="21">
        <f t="shared" si="6"/>
        <v>17875</v>
      </c>
    </row>
    <row r="12" spans="2:15" ht="17.25" customHeight="1" thickBot="1" x14ac:dyDescent="0.35">
      <c r="B12" s="5">
        <v>14000000</v>
      </c>
      <c r="C12" s="8">
        <f t="shared" si="9"/>
        <v>1166666.6666666667</v>
      </c>
      <c r="D12" s="5">
        <f t="shared" ref="D12:D75" si="12">+C12*4.5%</f>
        <v>52500</v>
      </c>
      <c r="E12" s="4">
        <f t="shared" si="0"/>
        <v>40010</v>
      </c>
      <c r="F12" s="18">
        <f t="shared" si="10"/>
        <v>4600</v>
      </c>
      <c r="G12" s="21">
        <f t="shared" ref="G12:G75" si="13">+C12*0.8%</f>
        <v>9333.3333333333339</v>
      </c>
      <c r="H12" s="28">
        <f t="shared" si="1"/>
        <v>106443.33333333333</v>
      </c>
      <c r="I12" s="16">
        <f t="shared" si="8"/>
        <v>52500</v>
      </c>
      <c r="J12" s="4">
        <f t="shared" si="2"/>
        <v>40010</v>
      </c>
      <c r="K12" s="18">
        <f t="shared" si="11"/>
        <v>4600</v>
      </c>
      <c r="L12" s="21">
        <f t="shared" si="3"/>
        <v>12250.000000000002</v>
      </c>
      <c r="M12" s="21">
        <f t="shared" si="4"/>
        <v>14583.333333333336</v>
      </c>
      <c r="N12" s="21">
        <f t="shared" si="5"/>
        <v>16916.666666666668</v>
      </c>
      <c r="O12" s="21">
        <f t="shared" si="6"/>
        <v>19250.000000000004</v>
      </c>
    </row>
    <row r="13" spans="2:15" ht="17.25" customHeight="1" thickBot="1" x14ac:dyDescent="0.35">
      <c r="B13" s="5">
        <v>15000000</v>
      </c>
      <c r="C13" s="8">
        <f t="shared" si="9"/>
        <v>1250000</v>
      </c>
      <c r="D13" s="5">
        <f t="shared" si="12"/>
        <v>56250</v>
      </c>
      <c r="E13" s="4">
        <f t="shared" si="0"/>
        <v>42870</v>
      </c>
      <c r="F13" s="18">
        <f t="shared" si="10"/>
        <v>4930</v>
      </c>
      <c r="G13" s="21">
        <f t="shared" si="13"/>
        <v>10000</v>
      </c>
      <c r="H13" s="28">
        <f t="shared" si="1"/>
        <v>114050</v>
      </c>
      <c r="I13" s="16">
        <f t="shared" si="8"/>
        <v>56250</v>
      </c>
      <c r="J13" s="4">
        <f t="shared" si="2"/>
        <v>42870</v>
      </c>
      <c r="K13" s="18">
        <f t="shared" si="11"/>
        <v>4930</v>
      </c>
      <c r="L13" s="21">
        <f t="shared" si="3"/>
        <v>13125</v>
      </c>
      <c r="M13" s="21">
        <f t="shared" si="4"/>
        <v>15625</v>
      </c>
      <c r="N13" s="21">
        <f t="shared" si="5"/>
        <v>18125</v>
      </c>
      <c r="O13" s="21">
        <f t="shared" si="6"/>
        <v>20625</v>
      </c>
    </row>
    <row r="14" spans="2:15" ht="17.25" customHeight="1" thickBot="1" x14ac:dyDescent="0.35">
      <c r="B14" s="5">
        <v>16000000</v>
      </c>
      <c r="C14" s="8">
        <f t="shared" si="9"/>
        <v>1333333.3333333333</v>
      </c>
      <c r="D14" s="5">
        <f t="shared" si="12"/>
        <v>59999.999999999993</v>
      </c>
      <c r="E14" s="4">
        <f t="shared" si="0"/>
        <v>45730</v>
      </c>
      <c r="F14" s="18">
        <f t="shared" si="10"/>
        <v>5260</v>
      </c>
      <c r="G14" s="21">
        <f t="shared" si="13"/>
        <v>10666.666666666666</v>
      </c>
      <c r="H14" s="28">
        <f t="shared" si="1"/>
        <v>121656.66666666667</v>
      </c>
      <c r="I14" s="16">
        <f t="shared" si="8"/>
        <v>59999.999999999993</v>
      </c>
      <c r="J14" s="4">
        <f t="shared" si="2"/>
        <v>45730</v>
      </c>
      <c r="K14" s="18">
        <f t="shared" si="11"/>
        <v>5260</v>
      </c>
      <c r="L14" s="21">
        <f t="shared" si="3"/>
        <v>14000</v>
      </c>
      <c r="M14" s="21">
        <f t="shared" si="4"/>
        <v>16666.666666666668</v>
      </c>
      <c r="N14" s="21">
        <f t="shared" si="5"/>
        <v>19333.333333333332</v>
      </c>
      <c r="O14" s="21">
        <f t="shared" si="6"/>
        <v>22000</v>
      </c>
    </row>
    <row r="15" spans="2:15" ht="17.25" customHeight="1" thickBot="1" x14ac:dyDescent="0.35">
      <c r="B15" s="5">
        <v>17000000</v>
      </c>
      <c r="C15" s="8">
        <f t="shared" si="9"/>
        <v>1416666.6666666667</v>
      </c>
      <c r="D15" s="5">
        <f t="shared" si="12"/>
        <v>63750</v>
      </c>
      <c r="E15" s="4">
        <f t="shared" si="0"/>
        <v>48590</v>
      </c>
      <c r="F15" s="18">
        <f t="shared" si="10"/>
        <v>5590</v>
      </c>
      <c r="G15" s="21">
        <f t="shared" si="13"/>
        <v>11333.333333333334</v>
      </c>
      <c r="H15" s="28">
        <f t="shared" si="1"/>
        <v>129263.33333333333</v>
      </c>
      <c r="I15" s="16">
        <f t="shared" si="8"/>
        <v>63750</v>
      </c>
      <c r="J15" s="4">
        <f t="shared" si="2"/>
        <v>48590</v>
      </c>
      <c r="K15" s="18">
        <f t="shared" si="11"/>
        <v>5590</v>
      </c>
      <c r="L15" s="21">
        <f t="shared" si="3"/>
        <v>14875.000000000002</v>
      </c>
      <c r="M15" s="21">
        <f t="shared" si="4"/>
        <v>17708.333333333336</v>
      </c>
      <c r="N15" s="21">
        <f t="shared" si="5"/>
        <v>20541.666666666668</v>
      </c>
      <c r="O15" s="21">
        <f t="shared" si="6"/>
        <v>23375.000000000004</v>
      </c>
    </row>
    <row r="16" spans="2:15" ht="17.25" customHeight="1" thickBot="1" x14ac:dyDescent="0.35">
      <c r="B16" s="5">
        <v>18000000</v>
      </c>
      <c r="C16" s="8">
        <f t="shared" si="9"/>
        <v>1500000</v>
      </c>
      <c r="D16" s="5">
        <f t="shared" si="12"/>
        <v>67500</v>
      </c>
      <c r="E16" s="4">
        <f t="shared" si="0"/>
        <v>51450</v>
      </c>
      <c r="F16" s="18">
        <f t="shared" si="10"/>
        <v>5920</v>
      </c>
      <c r="G16" s="21">
        <f t="shared" si="13"/>
        <v>12000</v>
      </c>
      <c r="H16" s="28">
        <f t="shared" si="1"/>
        <v>136870</v>
      </c>
      <c r="I16" s="16">
        <f t="shared" si="8"/>
        <v>67500</v>
      </c>
      <c r="J16" s="4">
        <f t="shared" si="2"/>
        <v>51450</v>
      </c>
      <c r="K16" s="18">
        <f t="shared" si="11"/>
        <v>5920</v>
      </c>
      <c r="L16" s="21">
        <f t="shared" si="3"/>
        <v>15750.000000000002</v>
      </c>
      <c r="M16" s="21">
        <f t="shared" si="4"/>
        <v>18750</v>
      </c>
      <c r="N16" s="21">
        <f t="shared" si="5"/>
        <v>21750</v>
      </c>
      <c r="O16" s="21">
        <f t="shared" si="6"/>
        <v>24750</v>
      </c>
    </row>
    <row r="17" spans="2:15" ht="17.25" customHeight="1" thickBot="1" x14ac:dyDescent="0.35">
      <c r="B17" s="5">
        <v>19000000</v>
      </c>
      <c r="C17" s="8">
        <f t="shared" si="9"/>
        <v>1583333.3333333333</v>
      </c>
      <c r="D17" s="5">
        <f t="shared" si="12"/>
        <v>71250</v>
      </c>
      <c r="E17" s="4">
        <f t="shared" si="0"/>
        <v>54300</v>
      </c>
      <c r="F17" s="18">
        <f t="shared" si="10"/>
        <v>6250</v>
      </c>
      <c r="G17" s="21">
        <f t="shared" si="13"/>
        <v>12666.666666666666</v>
      </c>
      <c r="H17" s="28">
        <f t="shared" si="1"/>
        <v>144466.66666666666</v>
      </c>
      <c r="I17" s="16">
        <f t="shared" si="8"/>
        <v>71250</v>
      </c>
      <c r="J17" s="4">
        <f t="shared" si="2"/>
        <v>54300</v>
      </c>
      <c r="K17" s="18">
        <f t="shared" si="11"/>
        <v>6250</v>
      </c>
      <c r="L17" s="21">
        <f t="shared" si="3"/>
        <v>16625</v>
      </c>
      <c r="M17" s="21">
        <f t="shared" si="4"/>
        <v>19791.666666666668</v>
      </c>
      <c r="N17" s="21">
        <f t="shared" si="5"/>
        <v>22958.333333333332</v>
      </c>
      <c r="O17" s="21">
        <f t="shared" si="6"/>
        <v>26125</v>
      </c>
    </row>
    <row r="18" spans="2:15" ht="17.25" customHeight="1" thickBot="1" x14ac:dyDescent="0.35">
      <c r="B18" s="5">
        <v>20000000</v>
      </c>
      <c r="C18" s="8">
        <f t="shared" si="9"/>
        <v>1666666.6666666667</v>
      </c>
      <c r="D18" s="5">
        <f t="shared" si="12"/>
        <v>75000</v>
      </c>
      <c r="E18" s="4">
        <f t="shared" si="0"/>
        <v>57160</v>
      </c>
      <c r="F18" s="18">
        <f t="shared" si="10"/>
        <v>6580</v>
      </c>
      <c r="G18" s="21">
        <f t="shared" si="13"/>
        <v>13333.333333333334</v>
      </c>
      <c r="H18" s="28">
        <f t="shared" si="1"/>
        <v>152073.33333333334</v>
      </c>
      <c r="I18" s="16">
        <f t="shared" si="8"/>
        <v>75000</v>
      </c>
      <c r="J18" s="4">
        <f t="shared" si="2"/>
        <v>57160</v>
      </c>
      <c r="K18" s="18">
        <f t="shared" si="11"/>
        <v>6580</v>
      </c>
      <c r="L18" s="21">
        <f t="shared" si="3"/>
        <v>17500.000000000004</v>
      </c>
      <c r="M18" s="21">
        <f t="shared" si="4"/>
        <v>20833.333333333336</v>
      </c>
      <c r="N18" s="21">
        <f t="shared" si="5"/>
        <v>24166.666666666668</v>
      </c>
      <c r="O18" s="21">
        <f t="shared" si="6"/>
        <v>27500.000000000004</v>
      </c>
    </row>
    <row r="19" spans="2:15" ht="17.25" customHeight="1" thickBot="1" x14ac:dyDescent="0.35">
      <c r="B19" s="5">
        <v>21000000</v>
      </c>
      <c r="C19" s="8">
        <f t="shared" si="9"/>
        <v>1750000</v>
      </c>
      <c r="D19" s="5">
        <f t="shared" si="12"/>
        <v>78750</v>
      </c>
      <c r="E19" s="4">
        <f t="shared" si="0"/>
        <v>60020</v>
      </c>
      <c r="F19" s="18">
        <f t="shared" si="10"/>
        <v>6910</v>
      </c>
      <c r="G19" s="21">
        <f t="shared" si="13"/>
        <v>14000</v>
      </c>
      <c r="H19" s="28">
        <f t="shared" si="1"/>
        <v>159680</v>
      </c>
      <c r="I19" s="16">
        <f t="shared" si="8"/>
        <v>78750</v>
      </c>
      <c r="J19" s="4">
        <f t="shared" si="2"/>
        <v>60020</v>
      </c>
      <c r="K19" s="18">
        <f t="shared" si="11"/>
        <v>6910</v>
      </c>
      <c r="L19" s="21">
        <f t="shared" si="3"/>
        <v>18375</v>
      </c>
      <c r="M19" s="21">
        <f t="shared" si="4"/>
        <v>21875</v>
      </c>
      <c r="N19" s="21">
        <f t="shared" si="5"/>
        <v>25375</v>
      </c>
      <c r="O19" s="21">
        <f t="shared" si="6"/>
        <v>28875</v>
      </c>
    </row>
    <row r="20" spans="2:15" ht="17.25" customHeight="1" thickBot="1" x14ac:dyDescent="0.35">
      <c r="B20" s="5">
        <v>22000000</v>
      </c>
      <c r="C20" s="8">
        <f t="shared" si="9"/>
        <v>1833333.3333333333</v>
      </c>
      <c r="D20" s="5">
        <f t="shared" si="12"/>
        <v>82500</v>
      </c>
      <c r="E20" s="4">
        <f t="shared" si="0"/>
        <v>62880</v>
      </c>
      <c r="F20" s="18">
        <f t="shared" si="10"/>
        <v>7240</v>
      </c>
      <c r="G20" s="21">
        <f t="shared" si="13"/>
        <v>14666.666666666666</v>
      </c>
      <c r="H20" s="28">
        <f t="shared" si="1"/>
        <v>167286.66666666666</v>
      </c>
      <c r="I20" s="16">
        <f t="shared" si="8"/>
        <v>82500</v>
      </c>
      <c r="J20" s="4">
        <f t="shared" si="2"/>
        <v>62880</v>
      </c>
      <c r="K20" s="18">
        <f t="shared" si="11"/>
        <v>7240</v>
      </c>
      <c r="L20" s="21">
        <f t="shared" si="3"/>
        <v>19250</v>
      </c>
      <c r="M20" s="21">
        <f t="shared" si="4"/>
        <v>22916.666666666668</v>
      </c>
      <c r="N20" s="21">
        <f t="shared" si="5"/>
        <v>26583.333333333332</v>
      </c>
      <c r="O20" s="21">
        <f t="shared" si="6"/>
        <v>30250</v>
      </c>
    </row>
    <row r="21" spans="2:15" ht="17.25" customHeight="1" thickBot="1" x14ac:dyDescent="0.35">
      <c r="B21" s="5">
        <v>23000000</v>
      </c>
      <c r="C21" s="8">
        <f t="shared" si="9"/>
        <v>1916666.6666666667</v>
      </c>
      <c r="D21" s="5">
        <f t="shared" si="12"/>
        <v>86250</v>
      </c>
      <c r="E21" s="4">
        <f t="shared" si="0"/>
        <v>65740</v>
      </c>
      <c r="F21" s="18">
        <f t="shared" si="10"/>
        <v>7570</v>
      </c>
      <c r="G21" s="21">
        <f t="shared" si="13"/>
        <v>15333.333333333334</v>
      </c>
      <c r="H21" s="28">
        <f t="shared" si="1"/>
        <v>174893.33333333334</v>
      </c>
      <c r="I21" s="16">
        <f t="shared" si="8"/>
        <v>86250</v>
      </c>
      <c r="J21" s="4">
        <f t="shared" si="2"/>
        <v>65740</v>
      </c>
      <c r="K21" s="18">
        <f t="shared" si="11"/>
        <v>7570</v>
      </c>
      <c r="L21" s="21">
        <f t="shared" si="3"/>
        <v>20125.000000000004</v>
      </c>
      <c r="M21" s="21">
        <f t="shared" si="4"/>
        <v>23958.333333333336</v>
      </c>
      <c r="N21" s="21">
        <f t="shared" si="5"/>
        <v>27791.666666666664</v>
      </c>
      <c r="O21" s="21">
        <f t="shared" si="6"/>
        <v>31625.000000000004</v>
      </c>
    </row>
    <row r="22" spans="2:15" ht="17.25" customHeight="1" thickBot="1" x14ac:dyDescent="0.35">
      <c r="B22" s="5">
        <v>24000000</v>
      </c>
      <c r="C22" s="8">
        <f t="shared" si="9"/>
        <v>2000000</v>
      </c>
      <c r="D22" s="5">
        <f t="shared" si="12"/>
        <v>90000</v>
      </c>
      <c r="E22" s="4">
        <f>+ROUNDDOWN(C22*3.43%,-1)</f>
        <v>68600</v>
      </c>
      <c r="F22" s="18">
        <f t="shared" si="10"/>
        <v>7900</v>
      </c>
      <c r="G22" s="21">
        <f t="shared" si="13"/>
        <v>16000</v>
      </c>
      <c r="H22" s="28">
        <f t="shared" si="1"/>
        <v>182500</v>
      </c>
      <c r="I22" s="16">
        <f t="shared" si="8"/>
        <v>90000</v>
      </c>
      <c r="J22" s="4">
        <f t="shared" si="2"/>
        <v>68600</v>
      </c>
      <c r="K22" s="18">
        <f t="shared" si="11"/>
        <v>7900</v>
      </c>
      <c r="L22" s="21">
        <f t="shared" si="3"/>
        <v>21000</v>
      </c>
      <c r="M22" s="21">
        <f t="shared" si="4"/>
        <v>25000</v>
      </c>
      <c r="N22" s="21">
        <f t="shared" si="5"/>
        <v>28999.999999999996</v>
      </c>
      <c r="O22" s="21">
        <f t="shared" si="6"/>
        <v>33000</v>
      </c>
    </row>
    <row r="23" spans="2:15" ht="17.25" customHeight="1" thickBot="1" x14ac:dyDescent="0.35">
      <c r="B23" s="5">
        <v>25000000</v>
      </c>
      <c r="C23" s="8">
        <f t="shared" si="9"/>
        <v>2083333.3333333333</v>
      </c>
      <c r="D23" s="5">
        <f t="shared" si="12"/>
        <v>93750</v>
      </c>
      <c r="E23" s="4">
        <f t="shared" ref="E23:E86" si="14">+ROUNDDOWN(C23*3.43%,-1)</f>
        <v>71450</v>
      </c>
      <c r="F23" s="18">
        <f t="shared" si="10"/>
        <v>8230</v>
      </c>
      <c r="G23" s="21">
        <f t="shared" si="13"/>
        <v>16666.666666666668</v>
      </c>
      <c r="H23" s="28">
        <f t="shared" si="1"/>
        <v>190096.66666666666</v>
      </c>
      <c r="I23" s="16">
        <f t="shared" si="8"/>
        <v>93750</v>
      </c>
      <c r="J23" s="4">
        <f t="shared" si="2"/>
        <v>71450</v>
      </c>
      <c r="K23" s="18">
        <f t="shared" si="11"/>
        <v>8230</v>
      </c>
      <c r="L23" s="21">
        <f t="shared" si="3"/>
        <v>21875</v>
      </c>
      <c r="M23" s="21">
        <f t="shared" si="4"/>
        <v>26041.666666666668</v>
      </c>
      <c r="N23" s="21">
        <f t="shared" si="5"/>
        <v>30208.333333333328</v>
      </c>
      <c r="O23" s="21">
        <f t="shared" si="6"/>
        <v>34375</v>
      </c>
    </row>
    <row r="24" spans="2:15" ht="17.25" customHeight="1" thickBot="1" x14ac:dyDescent="0.35">
      <c r="B24" s="5">
        <v>26000000</v>
      </c>
      <c r="C24" s="8">
        <f t="shared" si="9"/>
        <v>2166666.6666666665</v>
      </c>
      <c r="D24" s="5">
        <f t="shared" si="12"/>
        <v>97499.999999999985</v>
      </c>
      <c r="E24" s="4">
        <f t="shared" si="14"/>
        <v>74310</v>
      </c>
      <c r="F24" s="18">
        <f t="shared" si="10"/>
        <v>8560</v>
      </c>
      <c r="G24" s="21">
        <f t="shared" si="13"/>
        <v>17333.333333333332</v>
      </c>
      <c r="H24" s="28">
        <f t="shared" si="1"/>
        <v>197703.33333333334</v>
      </c>
      <c r="I24" s="16">
        <f t="shared" si="8"/>
        <v>97499.999999999985</v>
      </c>
      <c r="J24" s="4">
        <f t="shared" si="2"/>
        <v>74310</v>
      </c>
      <c r="K24" s="18">
        <f t="shared" si="11"/>
        <v>8560</v>
      </c>
      <c r="L24" s="21">
        <f t="shared" si="3"/>
        <v>22750</v>
      </c>
      <c r="M24" s="21">
        <f t="shared" si="4"/>
        <v>27083.333333333332</v>
      </c>
      <c r="N24" s="21">
        <f t="shared" si="5"/>
        <v>31416.666666666661</v>
      </c>
      <c r="O24" s="21">
        <f t="shared" si="6"/>
        <v>35750</v>
      </c>
    </row>
    <row r="25" spans="2:15" ht="17.25" customHeight="1" thickBot="1" x14ac:dyDescent="0.35">
      <c r="B25" s="5">
        <v>27000000</v>
      </c>
      <c r="C25" s="8">
        <f t="shared" si="9"/>
        <v>2250000</v>
      </c>
      <c r="D25" s="5">
        <f t="shared" si="12"/>
        <v>101250</v>
      </c>
      <c r="E25" s="4">
        <f t="shared" si="14"/>
        <v>77170</v>
      </c>
      <c r="F25" s="18">
        <f t="shared" si="10"/>
        <v>8880</v>
      </c>
      <c r="G25" s="21">
        <f t="shared" si="13"/>
        <v>18000</v>
      </c>
      <c r="H25" s="28">
        <f t="shared" si="1"/>
        <v>205300</v>
      </c>
      <c r="I25" s="16">
        <f t="shared" si="8"/>
        <v>101250</v>
      </c>
      <c r="J25" s="4">
        <f t="shared" si="2"/>
        <v>77170</v>
      </c>
      <c r="K25" s="18">
        <f t="shared" si="11"/>
        <v>8880</v>
      </c>
      <c r="L25" s="21">
        <f t="shared" si="3"/>
        <v>23625</v>
      </c>
      <c r="M25" s="21">
        <f t="shared" si="4"/>
        <v>28125</v>
      </c>
      <c r="N25" s="21">
        <f t="shared" si="5"/>
        <v>32624.999999999996</v>
      </c>
      <c r="O25" s="21">
        <f t="shared" si="6"/>
        <v>37125</v>
      </c>
    </row>
    <row r="26" spans="2:15" ht="17.25" customHeight="1" thickBot="1" x14ac:dyDescent="0.35">
      <c r="B26" s="5">
        <v>28000000</v>
      </c>
      <c r="C26" s="8">
        <f t="shared" si="9"/>
        <v>2333333.3333333335</v>
      </c>
      <c r="D26" s="5">
        <f t="shared" si="12"/>
        <v>105000</v>
      </c>
      <c r="E26" s="4">
        <f t="shared" si="14"/>
        <v>80030</v>
      </c>
      <c r="F26" s="18">
        <f t="shared" si="10"/>
        <v>9210</v>
      </c>
      <c r="G26" s="21">
        <f t="shared" si="13"/>
        <v>18666.666666666668</v>
      </c>
      <c r="H26" s="28">
        <f t="shared" si="1"/>
        <v>212906.66666666666</v>
      </c>
      <c r="I26" s="16">
        <f t="shared" si="8"/>
        <v>105000</v>
      </c>
      <c r="J26" s="4">
        <f t="shared" si="2"/>
        <v>80030</v>
      </c>
      <c r="K26" s="18">
        <f t="shared" si="11"/>
        <v>9210</v>
      </c>
      <c r="L26" s="21">
        <f t="shared" si="3"/>
        <v>24500.000000000004</v>
      </c>
      <c r="M26" s="21">
        <f t="shared" si="4"/>
        <v>29166.666666666672</v>
      </c>
      <c r="N26" s="21">
        <f t="shared" si="5"/>
        <v>33833.333333333336</v>
      </c>
      <c r="O26" s="21">
        <f t="shared" si="6"/>
        <v>38500.000000000007</v>
      </c>
    </row>
    <row r="27" spans="2:15" ht="17.25" customHeight="1" thickBot="1" x14ac:dyDescent="0.35">
      <c r="B27" s="5">
        <v>29000000</v>
      </c>
      <c r="C27" s="8">
        <f t="shared" si="9"/>
        <v>2416666.6666666665</v>
      </c>
      <c r="D27" s="5">
        <f t="shared" si="12"/>
        <v>108749.99999999999</v>
      </c>
      <c r="E27" s="4">
        <f t="shared" si="14"/>
        <v>82890</v>
      </c>
      <c r="F27" s="18">
        <f t="shared" si="10"/>
        <v>9540</v>
      </c>
      <c r="G27" s="21">
        <f t="shared" si="13"/>
        <v>19333.333333333332</v>
      </c>
      <c r="H27" s="28">
        <f t="shared" si="1"/>
        <v>220513.33333333334</v>
      </c>
      <c r="I27" s="16">
        <f t="shared" si="8"/>
        <v>108749.99999999999</v>
      </c>
      <c r="J27" s="4">
        <f t="shared" si="2"/>
        <v>82890</v>
      </c>
      <c r="K27" s="18">
        <f t="shared" si="11"/>
        <v>9540</v>
      </c>
      <c r="L27" s="21">
        <f t="shared" si="3"/>
        <v>25375</v>
      </c>
      <c r="M27" s="21">
        <f t="shared" si="4"/>
        <v>30208.333333333332</v>
      </c>
      <c r="N27" s="21">
        <f t="shared" si="5"/>
        <v>35041.666666666664</v>
      </c>
      <c r="O27" s="21">
        <f t="shared" si="6"/>
        <v>39875</v>
      </c>
    </row>
    <row r="28" spans="2:15" ht="17.25" customHeight="1" thickBot="1" x14ac:dyDescent="0.35">
      <c r="B28" s="5">
        <v>30000000</v>
      </c>
      <c r="C28" s="8">
        <f t="shared" si="9"/>
        <v>2500000</v>
      </c>
      <c r="D28" s="5">
        <f t="shared" si="12"/>
        <v>112500</v>
      </c>
      <c r="E28" s="4">
        <f t="shared" si="14"/>
        <v>85750</v>
      </c>
      <c r="F28" s="18">
        <f t="shared" si="10"/>
        <v>9870</v>
      </c>
      <c r="G28" s="21">
        <f t="shared" si="13"/>
        <v>20000</v>
      </c>
      <c r="H28" s="28">
        <f t="shared" si="1"/>
        <v>228120</v>
      </c>
      <c r="I28" s="16">
        <f t="shared" si="8"/>
        <v>112500</v>
      </c>
      <c r="J28" s="4">
        <f t="shared" si="2"/>
        <v>85750</v>
      </c>
      <c r="K28" s="18">
        <f t="shared" si="11"/>
        <v>9870</v>
      </c>
      <c r="L28" s="21">
        <f t="shared" si="3"/>
        <v>26250</v>
      </c>
      <c r="M28" s="21">
        <f t="shared" si="4"/>
        <v>31250</v>
      </c>
      <c r="N28" s="21">
        <f t="shared" si="5"/>
        <v>36250</v>
      </c>
      <c r="O28" s="21">
        <f t="shared" si="6"/>
        <v>41250</v>
      </c>
    </row>
    <row r="29" spans="2:15" ht="17.25" customHeight="1" thickBot="1" x14ac:dyDescent="0.35">
      <c r="B29" s="5">
        <v>31000000</v>
      </c>
      <c r="C29" s="8">
        <f t="shared" si="9"/>
        <v>2583333.3333333335</v>
      </c>
      <c r="D29" s="5">
        <f t="shared" si="12"/>
        <v>116250</v>
      </c>
      <c r="E29" s="4">
        <f t="shared" si="14"/>
        <v>88600</v>
      </c>
      <c r="F29" s="18">
        <f t="shared" si="10"/>
        <v>10200</v>
      </c>
      <c r="G29" s="21">
        <f t="shared" si="13"/>
        <v>20666.666666666668</v>
      </c>
      <c r="H29" s="28">
        <f t="shared" si="1"/>
        <v>235716.66666666666</v>
      </c>
      <c r="I29" s="16">
        <f t="shared" si="8"/>
        <v>116250</v>
      </c>
      <c r="J29" s="4">
        <f t="shared" si="2"/>
        <v>88600</v>
      </c>
      <c r="K29" s="18">
        <f t="shared" si="11"/>
        <v>10200</v>
      </c>
      <c r="L29" s="21">
        <f t="shared" si="3"/>
        <v>27125.000000000004</v>
      </c>
      <c r="M29" s="21">
        <f t="shared" si="4"/>
        <v>32291.666666666672</v>
      </c>
      <c r="N29" s="21">
        <f t="shared" si="5"/>
        <v>37458.333333333336</v>
      </c>
      <c r="O29" s="21">
        <f t="shared" si="6"/>
        <v>42625.000000000007</v>
      </c>
    </row>
    <row r="30" spans="2:15" ht="17.25" customHeight="1" thickBot="1" x14ac:dyDescent="0.35">
      <c r="B30" s="5">
        <v>32000000</v>
      </c>
      <c r="C30" s="8">
        <f t="shared" si="9"/>
        <v>2666666.6666666665</v>
      </c>
      <c r="D30" s="5">
        <f t="shared" si="12"/>
        <v>119999.99999999999</v>
      </c>
      <c r="E30" s="4">
        <f t="shared" si="14"/>
        <v>91460</v>
      </c>
      <c r="F30" s="18">
        <f t="shared" si="10"/>
        <v>10530</v>
      </c>
      <c r="G30" s="21">
        <f t="shared" si="13"/>
        <v>21333.333333333332</v>
      </c>
      <c r="H30" s="28">
        <f t="shared" si="1"/>
        <v>243323.33333333334</v>
      </c>
      <c r="I30" s="16">
        <f t="shared" si="8"/>
        <v>119999.99999999999</v>
      </c>
      <c r="J30" s="4">
        <f t="shared" si="2"/>
        <v>91460</v>
      </c>
      <c r="K30" s="18">
        <f t="shared" si="11"/>
        <v>10530</v>
      </c>
      <c r="L30" s="21">
        <f t="shared" si="3"/>
        <v>28000</v>
      </c>
      <c r="M30" s="21">
        <f t="shared" si="4"/>
        <v>33333.333333333336</v>
      </c>
      <c r="N30" s="21">
        <f t="shared" si="5"/>
        <v>38666.666666666664</v>
      </c>
      <c r="O30" s="21">
        <f t="shared" si="6"/>
        <v>44000</v>
      </c>
    </row>
    <row r="31" spans="2:15" ht="17.25" customHeight="1" thickBot="1" x14ac:dyDescent="0.35">
      <c r="B31" s="5">
        <v>33000000</v>
      </c>
      <c r="C31" s="8">
        <f t="shared" si="9"/>
        <v>2750000</v>
      </c>
      <c r="D31" s="5">
        <f t="shared" si="12"/>
        <v>123750</v>
      </c>
      <c r="E31" s="4">
        <f t="shared" si="14"/>
        <v>94320</v>
      </c>
      <c r="F31" s="18">
        <f t="shared" si="10"/>
        <v>10860</v>
      </c>
      <c r="G31" s="21">
        <f t="shared" si="13"/>
        <v>22000</v>
      </c>
      <c r="H31" s="28">
        <f t="shared" si="1"/>
        <v>250930</v>
      </c>
      <c r="I31" s="16">
        <f t="shared" si="8"/>
        <v>123750</v>
      </c>
      <c r="J31" s="4">
        <f t="shared" si="2"/>
        <v>94320</v>
      </c>
      <c r="K31" s="18">
        <f t="shared" si="11"/>
        <v>10860</v>
      </c>
      <c r="L31" s="21">
        <f t="shared" si="3"/>
        <v>28875</v>
      </c>
      <c r="M31" s="21">
        <f t="shared" si="4"/>
        <v>34375</v>
      </c>
      <c r="N31" s="21">
        <f t="shared" si="5"/>
        <v>39875</v>
      </c>
      <c r="O31" s="21">
        <f t="shared" si="6"/>
        <v>45375</v>
      </c>
    </row>
    <row r="32" spans="2:15" ht="17.25" customHeight="1" thickBot="1" x14ac:dyDescent="0.35">
      <c r="B32" s="5">
        <v>34000000</v>
      </c>
      <c r="C32" s="8">
        <f t="shared" si="9"/>
        <v>2833333.3333333335</v>
      </c>
      <c r="D32" s="5">
        <f t="shared" si="12"/>
        <v>127500</v>
      </c>
      <c r="E32" s="4">
        <f t="shared" si="14"/>
        <v>97180</v>
      </c>
      <c r="F32" s="18">
        <f t="shared" si="10"/>
        <v>11190</v>
      </c>
      <c r="G32" s="21">
        <f t="shared" si="13"/>
        <v>22666.666666666668</v>
      </c>
      <c r="H32" s="28">
        <f t="shared" si="1"/>
        <v>258536.66666666666</v>
      </c>
      <c r="I32" s="16">
        <f t="shared" si="8"/>
        <v>127500</v>
      </c>
      <c r="J32" s="4">
        <f t="shared" si="2"/>
        <v>97180</v>
      </c>
      <c r="K32" s="18">
        <f t="shared" si="11"/>
        <v>11190</v>
      </c>
      <c r="L32" s="21">
        <f t="shared" si="3"/>
        <v>29750.000000000004</v>
      </c>
      <c r="M32" s="21">
        <f t="shared" si="4"/>
        <v>35416.666666666672</v>
      </c>
      <c r="N32" s="21">
        <f t="shared" si="5"/>
        <v>41083.333333333336</v>
      </c>
      <c r="O32" s="21">
        <f t="shared" si="6"/>
        <v>46750.000000000007</v>
      </c>
    </row>
    <row r="33" spans="2:15" ht="17.25" customHeight="1" thickBot="1" x14ac:dyDescent="0.35">
      <c r="B33" s="5">
        <v>35000000</v>
      </c>
      <c r="C33" s="8">
        <f t="shared" si="9"/>
        <v>2916666.6666666665</v>
      </c>
      <c r="D33" s="5">
        <f t="shared" si="12"/>
        <v>131250</v>
      </c>
      <c r="E33" s="4">
        <f t="shared" si="14"/>
        <v>100040</v>
      </c>
      <c r="F33" s="18">
        <f t="shared" si="10"/>
        <v>11520</v>
      </c>
      <c r="G33" s="21">
        <f t="shared" si="13"/>
        <v>23333.333333333332</v>
      </c>
      <c r="H33" s="28">
        <f t="shared" si="1"/>
        <v>266143.33333333331</v>
      </c>
      <c r="I33" s="16">
        <f t="shared" si="8"/>
        <v>131250</v>
      </c>
      <c r="J33" s="4">
        <f t="shared" si="2"/>
        <v>100040</v>
      </c>
      <c r="K33" s="18">
        <f t="shared" si="11"/>
        <v>11520</v>
      </c>
      <c r="L33" s="21">
        <f t="shared" si="3"/>
        <v>30625</v>
      </c>
      <c r="M33" s="21">
        <f t="shared" si="4"/>
        <v>36458.333333333336</v>
      </c>
      <c r="N33" s="21">
        <f t="shared" si="5"/>
        <v>42291.666666666664</v>
      </c>
      <c r="O33" s="21">
        <f t="shared" si="6"/>
        <v>48125</v>
      </c>
    </row>
    <row r="34" spans="2:15" ht="17.25" customHeight="1" thickBot="1" x14ac:dyDescent="0.35">
      <c r="B34" s="5">
        <v>36000000</v>
      </c>
      <c r="C34" s="8">
        <f t="shared" si="9"/>
        <v>3000000</v>
      </c>
      <c r="D34" s="5">
        <f t="shared" si="12"/>
        <v>135000</v>
      </c>
      <c r="E34" s="4">
        <f t="shared" si="14"/>
        <v>102900</v>
      </c>
      <c r="F34" s="18">
        <f t="shared" si="10"/>
        <v>11850</v>
      </c>
      <c r="G34" s="21">
        <f t="shared" si="13"/>
        <v>24000</v>
      </c>
      <c r="H34" s="28">
        <f t="shared" si="1"/>
        <v>273750</v>
      </c>
      <c r="I34" s="16">
        <f t="shared" si="8"/>
        <v>135000</v>
      </c>
      <c r="J34" s="4">
        <f t="shared" si="2"/>
        <v>102900</v>
      </c>
      <c r="K34" s="18">
        <f t="shared" si="11"/>
        <v>11850</v>
      </c>
      <c r="L34" s="21">
        <f t="shared" si="3"/>
        <v>31500.000000000004</v>
      </c>
      <c r="M34" s="21">
        <f t="shared" si="4"/>
        <v>37500</v>
      </c>
      <c r="N34" s="21">
        <f t="shared" si="5"/>
        <v>43500</v>
      </c>
      <c r="O34" s="21">
        <f t="shared" si="6"/>
        <v>49500</v>
      </c>
    </row>
    <row r="35" spans="2:15" ht="17.25" customHeight="1" thickBot="1" x14ac:dyDescent="0.35">
      <c r="B35" s="5">
        <v>37000000</v>
      </c>
      <c r="C35" s="8">
        <f t="shared" si="9"/>
        <v>3083333.3333333335</v>
      </c>
      <c r="D35" s="5">
        <f t="shared" si="12"/>
        <v>138750</v>
      </c>
      <c r="E35" s="4">
        <f t="shared" si="14"/>
        <v>105750</v>
      </c>
      <c r="F35" s="18">
        <f t="shared" si="10"/>
        <v>12180</v>
      </c>
      <c r="G35" s="21">
        <f t="shared" si="13"/>
        <v>24666.666666666668</v>
      </c>
      <c r="H35" s="28">
        <f t="shared" si="1"/>
        <v>281346.66666666669</v>
      </c>
      <c r="I35" s="16">
        <f t="shared" si="8"/>
        <v>138750</v>
      </c>
      <c r="J35" s="4">
        <f t="shared" si="2"/>
        <v>105750</v>
      </c>
      <c r="K35" s="18">
        <f t="shared" si="11"/>
        <v>12180</v>
      </c>
      <c r="L35" s="21">
        <f t="shared" si="3"/>
        <v>32375.000000000004</v>
      </c>
      <c r="M35" s="21">
        <f t="shared" si="4"/>
        <v>38541.666666666672</v>
      </c>
      <c r="N35" s="21">
        <f t="shared" si="5"/>
        <v>44708.333333333336</v>
      </c>
      <c r="O35" s="21">
        <f t="shared" si="6"/>
        <v>50875.000000000007</v>
      </c>
    </row>
    <row r="36" spans="2:15" ht="17.25" customHeight="1" thickBot="1" x14ac:dyDescent="0.35">
      <c r="B36" s="5">
        <v>38000000</v>
      </c>
      <c r="C36" s="8">
        <f t="shared" si="9"/>
        <v>3166666.6666666665</v>
      </c>
      <c r="D36" s="5">
        <f t="shared" si="12"/>
        <v>142500</v>
      </c>
      <c r="E36" s="4">
        <f t="shared" si="14"/>
        <v>108610</v>
      </c>
      <c r="F36" s="18">
        <f t="shared" si="10"/>
        <v>12510</v>
      </c>
      <c r="G36" s="21">
        <f t="shared" si="13"/>
        <v>25333.333333333332</v>
      </c>
      <c r="H36" s="28">
        <f t="shared" si="1"/>
        <v>288953.33333333331</v>
      </c>
      <c r="I36" s="16">
        <f t="shared" si="8"/>
        <v>142500</v>
      </c>
      <c r="J36" s="4">
        <f t="shared" si="2"/>
        <v>108610</v>
      </c>
      <c r="K36" s="18">
        <f t="shared" si="11"/>
        <v>12510</v>
      </c>
      <c r="L36" s="21">
        <f t="shared" si="3"/>
        <v>33250</v>
      </c>
      <c r="M36" s="21">
        <f t="shared" si="4"/>
        <v>39583.333333333336</v>
      </c>
      <c r="N36" s="21">
        <f t="shared" si="5"/>
        <v>45916.666666666664</v>
      </c>
      <c r="O36" s="21">
        <f t="shared" si="6"/>
        <v>52250</v>
      </c>
    </row>
    <row r="37" spans="2:15" ht="17.25" customHeight="1" thickBot="1" x14ac:dyDescent="0.35">
      <c r="B37" s="5">
        <v>39000000</v>
      </c>
      <c r="C37" s="8">
        <f t="shared" si="9"/>
        <v>3250000</v>
      </c>
      <c r="D37" s="5">
        <f t="shared" si="12"/>
        <v>146250</v>
      </c>
      <c r="E37" s="4">
        <f t="shared" si="14"/>
        <v>111470</v>
      </c>
      <c r="F37" s="18">
        <f t="shared" si="10"/>
        <v>12840</v>
      </c>
      <c r="G37" s="21">
        <f t="shared" si="13"/>
        <v>26000</v>
      </c>
      <c r="H37" s="28">
        <f t="shared" si="1"/>
        <v>296560</v>
      </c>
      <c r="I37" s="16">
        <f t="shared" si="8"/>
        <v>146250</v>
      </c>
      <c r="J37" s="4">
        <f t="shared" si="2"/>
        <v>111470</v>
      </c>
      <c r="K37" s="18">
        <f t="shared" si="11"/>
        <v>12840</v>
      </c>
      <c r="L37" s="21">
        <f t="shared" si="3"/>
        <v>34125</v>
      </c>
      <c r="M37" s="21">
        <f t="shared" si="4"/>
        <v>40625</v>
      </c>
      <c r="N37" s="21">
        <f t="shared" si="5"/>
        <v>47125</v>
      </c>
      <c r="O37" s="21">
        <f t="shared" si="6"/>
        <v>53625</v>
      </c>
    </row>
    <row r="38" spans="2:15" ht="17.25" customHeight="1" thickBot="1" x14ac:dyDescent="0.35">
      <c r="B38" s="5">
        <v>40000000</v>
      </c>
      <c r="C38" s="8">
        <f t="shared" si="9"/>
        <v>3333333.3333333335</v>
      </c>
      <c r="D38" s="5">
        <f t="shared" si="12"/>
        <v>150000</v>
      </c>
      <c r="E38" s="4">
        <f t="shared" si="14"/>
        <v>114330</v>
      </c>
      <c r="F38" s="18">
        <f t="shared" si="10"/>
        <v>13170</v>
      </c>
      <c r="G38" s="21">
        <f t="shared" si="13"/>
        <v>26666.666666666668</v>
      </c>
      <c r="H38" s="28">
        <f t="shared" si="1"/>
        <v>304166.66666666669</v>
      </c>
      <c r="I38" s="16">
        <f t="shared" si="8"/>
        <v>150000</v>
      </c>
      <c r="J38" s="4">
        <f t="shared" si="2"/>
        <v>114330</v>
      </c>
      <c r="K38" s="18">
        <f t="shared" si="11"/>
        <v>13170</v>
      </c>
      <c r="L38" s="21">
        <f t="shared" si="3"/>
        <v>35000.000000000007</v>
      </c>
      <c r="M38" s="21">
        <f t="shared" si="4"/>
        <v>41666.666666666672</v>
      </c>
      <c r="N38" s="21">
        <f t="shared" si="5"/>
        <v>48333.333333333336</v>
      </c>
      <c r="O38" s="21">
        <f t="shared" si="6"/>
        <v>55000.000000000007</v>
      </c>
    </row>
    <row r="39" spans="2:15" ht="17.25" customHeight="1" thickBot="1" x14ac:dyDescent="0.35">
      <c r="B39" s="5">
        <v>41000000</v>
      </c>
      <c r="C39" s="8">
        <f t="shared" si="9"/>
        <v>3416666.6666666665</v>
      </c>
      <c r="D39" s="5">
        <f t="shared" si="12"/>
        <v>153750</v>
      </c>
      <c r="E39" s="4">
        <f t="shared" si="14"/>
        <v>117190</v>
      </c>
      <c r="F39" s="18">
        <f t="shared" si="10"/>
        <v>13500</v>
      </c>
      <c r="G39" s="21">
        <f t="shared" si="13"/>
        <v>27333.333333333332</v>
      </c>
      <c r="H39" s="28">
        <f t="shared" ref="H39:H70" si="15">SUM(D39:G39)</f>
        <v>311773.33333333331</v>
      </c>
      <c r="I39" s="16">
        <f t="shared" si="8"/>
        <v>153750</v>
      </c>
      <c r="J39" s="4">
        <f t="shared" ref="J39:J70" si="16">+ROUNDDOWN(C39*3.43%,-1)</f>
        <v>117190</v>
      </c>
      <c r="K39" s="18">
        <f t="shared" si="11"/>
        <v>13500</v>
      </c>
      <c r="L39" s="21">
        <f t="shared" ref="L39:L70" si="17">+C39*1.05%</f>
        <v>35875</v>
      </c>
      <c r="M39" s="21">
        <f t="shared" ref="M39:M70" si="18">+C39*1.25%</f>
        <v>42708.333333333336</v>
      </c>
      <c r="N39" s="21">
        <f t="shared" ref="N39:N70" si="19">+C39*1.45%</f>
        <v>49541.666666666664</v>
      </c>
      <c r="O39" s="21">
        <f t="shared" ref="O39:O70" si="20">+C39*1.65%</f>
        <v>56375</v>
      </c>
    </row>
    <row r="40" spans="2:15" ht="17.25" customHeight="1" thickBot="1" x14ac:dyDescent="0.35">
      <c r="B40" s="5">
        <v>42000000</v>
      </c>
      <c r="C40" s="8">
        <f t="shared" si="9"/>
        <v>3500000</v>
      </c>
      <c r="D40" s="5">
        <f t="shared" si="12"/>
        <v>157500</v>
      </c>
      <c r="E40" s="4">
        <f t="shared" si="14"/>
        <v>120050</v>
      </c>
      <c r="F40" s="18">
        <f t="shared" si="10"/>
        <v>13820</v>
      </c>
      <c r="G40" s="21">
        <f t="shared" si="13"/>
        <v>28000</v>
      </c>
      <c r="H40" s="28">
        <f t="shared" si="15"/>
        <v>319370</v>
      </c>
      <c r="I40" s="16">
        <f t="shared" si="8"/>
        <v>157500</v>
      </c>
      <c r="J40" s="4">
        <f t="shared" si="16"/>
        <v>120050</v>
      </c>
      <c r="K40" s="18">
        <f t="shared" si="11"/>
        <v>13820</v>
      </c>
      <c r="L40" s="21">
        <f t="shared" si="17"/>
        <v>36750</v>
      </c>
      <c r="M40" s="21">
        <f t="shared" si="18"/>
        <v>43750</v>
      </c>
      <c r="N40" s="21">
        <f t="shared" si="19"/>
        <v>50750</v>
      </c>
      <c r="O40" s="21">
        <f t="shared" si="20"/>
        <v>57750</v>
      </c>
    </row>
    <row r="41" spans="2:15" ht="17.25" customHeight="1" thickBot="1" x14ac:dyDescent="0.35">
      <c r="B41" s="5">
        <v>43000000</v>
      </c>
      <c r="C41" s="8">
        <f t="shared" si="9"/>
        <v>3583333.3333333335</v>
      </c>
      <c r="D41" s="5">
        <f t="shared" si="12"/>
        <v>161250</v>
      </c>
      <c r="E41" s="4">
        <f t="shared" si="14"/>
        <v>122900</v>
      </c>
      <c r="F41" s="18">
        <f t="shared" si="10"/>
        <v>14150</v>
      </c>
      <c r="G41" s="21">
        <f t="shared" si="13"/>
        <v>28666.666666666668</v>
      </c>
      <c r="H41" s="28">
        <f t="shared" si="15"/>
        <v>326966.66666666669</v>
      </c>
      <c r="I41" s="16">
        <f t="shared" si="8"/>
        <v>161250</v>
      </c>
      <c r="J41" s="4">
        <f t="shared" si="16"/>
        <v>122900</v>
      </c>
      <c r="K41" s="18">
        <f t="shared" si="11"/>
        <v>14150</v>
      </c>
      <c r="L41" s="21">
        <f t="shared" si="17"/>
        <v>37625.000000000007</v>
      </c>
      <c r="M41" s="21">
        <f t="shared" si="18"/>
        <v>44791.666666666672</v>
      </c>
      <c r="N41" s="21">
        <f t="shared" si="19"/>
        <v>51958.333333333328</v>
      </c>
      <c r="O41" s="21">
        <f t="shared" si="20"/>
        <v>59125.000000000007</v>
      </c>
    </row>
    <row r="42" spans="2:15" ht="17.25" customHeight="1" thickBot="1" x14ac:dyDescent="0.35">
      <c r="B42" s="5">
        <v>44000000</v>
      </c>
      <c r="C42" s="8">
        <f t="shared" si="9"/>
        <v>3666666.6666666665</v>
      </c>
      <c r="D42" s="5">
        <f t="shared" si="12"/>
        <v>165000</v>
      </c>
      <c r="E42" s="4">
        <f t="shared" si="14"/>
        <v>125760</v>
      </c>
      <c r="F42" s="18">
        <f t="shared" si="10"/>
        <v>14480</v>
      </c>
      <c r="G42" s="21">
        <f t="shared" si="13"/>
        <v>29333.333333333332</v>
      </c>
      <c r="H42" s="28">
        <f t="shared" si="15"/>
        <v>334573.33333333331</v>
      </c>
      <c r="I42" s="16">
        <f t="shared" si="8"/>
        <v>165000</v>
      </c>
      <c r="J42" s="4">
        <f t="shared" si="16"/>
        <v>125760</v>
      </c>
      <c r="K42" s="18">
        <f t="shared" si="11"/>
        <v>14480</v>
      </c>
      <c r="L42" s="21">
        <f t="shared" si="17"/>
        <v>38500</v>
      </c>
      <c r="M42" s="21">
        <f t="shared" si="18"/>
        <v>45833.333333333336</v>
      </c>
      <c r="N42" s="21">
        <f t="shared" si="19"/>
        <v>53166.666666666664</v>
      </c>
      <c r="O42" s="21">
        <f t="shared" si="20"/>
        <v>60500</v>
      </c>
    </row>
    <row r="43" spans="2:15" ht="17.25" customHeight="1" thickBot="1" x14ac:dyDescent="0.35">
      <c r="B43" s="5">
        <v>45000000</v>
      </c>
      <c r="C43" s="8">
        <f t="shared" si="9"/>
        <v>3750000</v>
      </c>
      <c r="D43" s="5">
        <f t="shared" si="12"/>
        <v>168750</v>
      </c>
      <c r="E43" s="4">
        <f t="shared" si="14"/>
        <v>128620</v>
      </c>
      <c r="F43" s="18">
        <f t="shared" si="10"/>
        <v>14810</v>
      </c>
      <c r="G43" s="21">
        <f t="shared" si="13"/>
        <v>30000</v>
      </c>
      <c r="H43" s="28">
        <f t="shared" si="15"/>
        <v>342180</v>
      </c>
      <c r="I43" s="16">
        <f t="shared" si="8"/>
        <v>168750</v>
      </c>
      <c r="J43" s="4">
        <f t="shared" si="16"/>
        <v>128620</v>
      </c>
      <c r="K43" s="18">
        <f t="shared" si="11"/>
        <v>14810</v>
      </c>
      <c r="L43" s="21">
        <f t="shared" si="17"/>
        <v>39375</v>
      </c>
      <c r="M43" s="21">
        <f t="shared" si="18"/>
        <v>46875</v>
      </c>
      <c r="N43" s="21">
        <f t="shared" si="19"/>
        <v>54374.999999999993</v>
      </c>
      <c r="O43" s="21">
        <f t="shared" si="20"/>
        <v>61875</v>
      </c>
    </row>
    <row r="44" spans="2:15" ht="17.25" customHeight="1" thickBot="1" x14ac:dyDescent="0.35">
      <c r="B44" s="5">
        <v>46000000</v>
      </c>
      <c r="C44" s="8">
        <f t="shared" si="9"/>
        <v>3833333.3333333335</v>
      </c>
      <c r="D44" s="5">
        <f t="shared" si="12"/>
        <v>172500</v>
      </c>
      <c r="E44" s="4">
        <f t="shared" si="14"/>
        <v>131480</v>
      </c>
      <c r="F44" s="18">
        <f t="shared" si="10"/>
        <v>15140</v>
      </c>
      <c r="G44" s="21">
        <f t="shared" si="13"/>
        <v>30666.666666666668</v>
      </c>
      <c r="H44" s="28">
        <f t="shared" si="15"/>
        <v>349786.66666666669</v>
      </c>
      <c r="I44" s="16">
        <f t="shared" si="8"/>
        <v>172500</v>
      </c>
      <c r="J44" s="4">
        <f t="shared" si="16"/>
        <v>131480</v>
      </c>
      <c r="K44" s="18">
        <f t="shared" si="11"/>
        <v>15140</v>
      </c>
      <c r="L44" s="21">
        <f t="shared" si="17"/>
        <v>40250.000000000007</v>
      </c>
      <c r="M44" s="21">
        <f t="shared" si="18"/>
        <v>47916.666666666672</v>
      </c>
      <c r="N44" s="21">
        <f t="shared" si="19"/>
        <v>55583.333333333328</v>
      </c>
      <c r="O44" s="21">
        <f t="shared" si="20"/>
        <v>63250.000000000007</v>
      </c>
    </row>
    <row r="45" spans="2:15" ht="17.25" customHeight="1" thickBot="1" x14ac:dyDescent="0.35">
      <c r="B45" s="5">
        <v>47000000</v>
      </c>
      <c r="C45" s="8">
        <f t="shared" si="9"/>
        <v>3916666.6666666665</v>
      </c>
      <c r="D45" s="5">
        <f t="shared" si="12"/>
        <v>176250</v>
      </c>
      <c r="E45" s="4">
        <f t="shared" si="14"/>
        <v>134340</v>
      </c>
      <c r="F45" s="18">
        <f t="shared" si="10"/>
        <v>15470</v>
      </c>
      <c r="G45" s="21">
        <f t="shared" si="13"/>
        <v>31333.333333333332</v>
      </c>
      <c r="H45" s="28">
        <f t="shared" si="15"/>
        <v>357393.33333333331</v>
      </c>
      <c r="I45" s="16">
        <f t="shared" si="8"/>
        <v>176250</v>
      </c>
      <c r="J45" s="4">
        <f t="shared" si="16"/>
        <v>134340</v>
      </c>
      <c r="K45" s="18">
        <f t="shared" si="11"/>
        <v>15470</v>
      </c>
      <c r="L45" s="21">
        <f t="shared" si="17"/>
        <v>41125</v>
      </c>
      <c r="M45" s="21">
        <f t="shared" si="18"/>
        <v>48958.333333333336</v>
      </c>
      <c r="N45" s="21">
        <f t="shared" si="19"/>
        <v>56791.666666666657</v>
      </c>
      <c r="O45" s="21">
        <f t="shared" si="20"/>
        <v>64625</v>
      </c>
    </row>
    <row r="46" spans="2:15" ht="17.25" customHeight="1" thickBot="1" x14ac:dyDescent="0.35">
      <c r="B46" s="5">
        <v>48000000</v>
      </c>
      <c r="C46" s="8">
        <f t="shared" si="9"/>
        <v>4000000</v>
      </c>
      <c r="D46" s="5">
        <f t="shared" si="12"/>
        <v>180000</v>
      </c>
      <c r="E46" s="4">
        <f t="shared" si="14"/>
        <v>137200</v>
      </c>
      <c r="F46" s="18">
        <f t="shared" si="10"/>
        <v>15800</v>
      </c>
      <c r="G46" s="21">
        <f t="shared" si="13"/>
        <v>32000</v>
      </c>
      <c r="H46" s="28">
        <f t="shared" si="15"/>
        <v>365000</v>
      </c>
      <c r="I46" s="16">
        <f t="shared" si="8"/>
        <v>180000</v>
      </c>
      <c r="J46" s="4">
        <f t="shared" si="16"/>
        <v>137200</v>
      </c>
      <c r="K46" s="18">
        <f t="shared" si="11"/>
        <v>15800</v>
      </c>
      <c r="L46" s="21">
        <f t="shared" si="17"/>
        <v>42000</v>
      </c>
      <c r="M46" s="21">
        <f t="shared" si="18"/>
        <v>50000</v>
      </c>
      <c r="N46" s="21">
        <f t="shared" si="19"/>
        <v>57999.999999999993</v>
      </c>
      <c r="O46" s="21">
        <f t="shared" si="20"/>
        <v>66000</v>
      </c>
    </row>
    <row r="47" spans="2:15" ht="17.25" customHeight="1" thickBot="1" x14ac:dyDescent="0.35">
      <c r="B47" s="5">
        <v>49000000</v>
      </c>
      <c r="C47" s="8">
        <f t="shared" si="9"/>
        <v>4083333.3333333335</v>
      </c>
      <c r="D47" s="5">
        <f t="shared" si="12"/>
        <v>183750</v>
      </c>
      <c r="E47" s="4">
        <f t="shared" si="14"/>
        <v>140050</v>
      </c>
      <c r="F47" s="18">
        <f t="shared" si="10"/>
        <v>16130</v>
      </c>
      <c r="G47" s="21">
        <f t="shared" si="13"/>
        <v>32666.666666666668</v>
      </c>
      <c r="H47" s="28">
        <f t="shared" si="15"/>
        <v>372596.66666666669</v>
      </c>
      <c r="I47" s="16">
        <f t="shared" si="8"/>
        <v>183750</v>
      </c>
      <c r="J47" s="4">
        <f t="shared" si="16"/>
        <v>140050</v>
      </c>
      <c r="K47" s="18">
        <f t="shared" si="11"/>
        <v>16130</v>
      </c>
      <c r="L47" s="21">
        <f t="shared" si="17"/>
        <v>42875.000000000007</v>
      </c>
      <c r="M47" s="21">
        <f t="shared" si="18"/>
        <v>51041.666666666672</v>
      </c>
      <c r="N47" s="21">
        <f t="shared" si="19"/>
        <v>59208.333333333328</v>
      </c>
      <c r="O47" s="21">
        <f t="shared" si="20"/>
        <v>67375</v>
      </c>
    </row>
    <row r="48" spans="2:15" ht="17.25" customHeight="1" thickBot="1" x14ac:dyDescent="0.35">
      <c r="B48" s="5">
        <v>50000000</v>
      </c>
      <c r="C48" s="8">
        <f t="shared" si="9"/>
        <v>4166666.6666666665</v>
      </c>
      <c r="D48" s="5">
        <f t="shared" si="12"/>
        <v>187500</v>
      </c>
      <c r="E48" s="4">
        <f t="shared" si="14"/>
        <v>142910</v>
      </c>
      <c r="F48" s="18">
        <f t="shared" si="10"/>
        <v>16460</v>
      </c>
      <c r="G48" s="21">
        <f t="shared" si="13"/>
        <v>33333.333333333336</v>
      </c>
      <c r="H48" s="28">
        <f t="shared" si="15"/>
        <v>380203.33333333331</v>
      </c>
      <c r="I48" s="16">
        <f t="shared" si="8"/>
        <v>187500</v>
      </c>
      <c r="J48" s="4">
        <f t="shared" si="16"/>
        <v>142910</v>
      </c>
      <c r="K48" s="18">
        <f t="shared" si="11"/>
        <v>16460</v>
      </c>
      <c r="L48" s="21">
        <f t="shared" si="17"/>
        <v>43750</v>
      </c>
      <c r="M48" s="21">
        <f t="shared" si="18"/>
        <v>52083.333333333336</v>
      </c>
      <c r="N48" s="21">
        <f t="shared" si="19"/>
        <v>60416.666666666657</v>
      </c>
      <c r="O48" s="21">
        <f t="shared" si="20"/>
        <v>68750</v>
      </c>
    </row>
    <row r="49" spans="2:15" ht="17.25" customHeight="1" thickBot="1" x14ac:dyDescent="0.35">
      <c r="B49" s="5">
        <v>51000000</v>
      </c>
      <c r="C49" s="8">
        <f t="shared" si="9"/>
        <v>4250000</v>
      </c>
      <c r="D49" s="5">
        <f t="shared" si="12"/>
        <v>191250</v>
      </c>
      <c r="E49" s="4">
        <f t="shared" si="14"/>
        <v>145770</v>
      </c>
      <c r="F49" s="18">
        <f t="shared" si="10"/>
        <v>16790</v>
      </c>
      <c r="G49" s="21">
        <f t="shared" si="13"/>
        <v>34000</v>
      </c>
      <c r="H49" s="28">
        <f t="shared" si="15"/>
        <v>387810</v>
      </c>
      <c r="I49" s="16">
        <f t="shared" si="8"/>
        <v>191250</v>
      </c>
      <c r="J49" s="4">
        <f t="shared" si="16"/>
        <v>145770</v>
      </c>
      <c r="K49" s="18">
        <f t="shared" si="11"/>
        <v>16790</v>
      </c>
      <c r="L49" s="21">
        <f t="shared" si="17"/>
        <v>44625</v>
      </c>
      <c r="M49" s="21">
        <f t="shared" si="18"/>
        <v>53125</v>
      </c>
      <c r="N49" s="21">
        <f t="shared" si="19"/>
        <v>61624.999999999993</v>
      </c>
      <c r="O49" s="21">
        <f t="shared" si="20"/>
        <v>70125</v>
      </c>
    </row>
    <row r="50" spans="2:15" ht="17.25" customHeight="1" thickBot="1" x14ac:dyDescent="0.35">
      <c r="B50" s="5">
        <v>52000000</v>
      </c>
      <c r="C50" s="8">
        <f t="shared" si="9"/>
        <v>4333333.333333333</v>
      </c>
      <c r="D50" s="5">
        <f t="shared" si="12"/>
        <v>194999.99999999997</v>
      </c>
      <c r="E50" s="4">
        <f t="shared" si="14"/>
        <v>148630</v>
      </c>
      <c r="F50" s="18">
        <f t="shared" si="10"/>
        <v>17120</v>
      </c>
      <c r="G50" s="21">
        <f t="shared" si="13"/>
        <v>34666.666666666664</v>
      </c>
      <c r="H50" s="28">
        <f t="shared" si="15"/>
        <v>395416.66666666669</v>
      </c>
      <c r="I50" s="16">
        <f t="shared" si="8"/>
        <v>194999.99999999997</v>
      </c>
      <c r="J50" s="4">
        <f t="shared" si="16"/>
        <v>148630</v>
      </c>
      <c r="K50" s="18">
        <f t="shared" si="11"/>
        <v>17120</v>
      </c>
      <c r="L50" s="21">
        <f t="shared" si="17"/>
        <v>45500</v>
      </c>
      <c r="M50" s="21">
        <f t="shared" si="18"/>
        <v>54166.666666666664</v>
      </c>
      <c r="N50" s="21">
        <f t="shared" si="19"/>
        <v>62833.333333333321</v>
      </c>
      <c r="O50" s="21">
        <f t="shared" si="20"/>
        <v>71500</v>
      </c>
    </row>
    <row r="51" spans="2:15" ht="17.25" customHeight="1" thickBot="1" x14ac:dyDescent="0.35">
      <c r="B51" s="5">
        <v>53000000</v>
      </c>
      <c r="C51" s="8">
        <f t="shared" si="9"/>
        <v>4416666.666666667</v>
      </c>
      <c r="D51" s="5">
        <f t="shared" si="12"/>
        <v>198750</v>
      </c>
      <c r="E51" s="4">
        <f t="shared" si="14"/>
        <v>151490</v>
      </c>
      <c r="F51" s="18">
        <f t="shared" si="10"/>
        <v>17450</v>
      </c>
      <c r="G51" s="21">
        <f t="shared" si="13"/>
        <v>35333.333333333336</v>
      </c>
      <c r="H51" s="28">
        <f t="shared" si="15"/>
        <v>403023.33333333331</v>
      </c>
      <c r="I51" s="16">
        <f t="shared" si="8"/>
        <v>198750</v>
      </c>
      <c r="J51" s="4">
        <f t="shared" si="16"/>
        <v>151490</v>
      </c>
      <c r="K51" s="18">
        <f t="shared" si="11"/>
        <v>17450</v>
      </c>
      <c r="L51" s="21">
        <f t="shared" si="17"/>
        <v>46375.000000000007</v>
      </c>
      <c r="M51" s="21">
        <f t="shared" si="18"/>
        <v>55208.333333333343</v>
      </c>
      <c r="N51" s="21">
        <f t="shared" si="19"/>
        <v>64041.666666666664</v>
      </c>
      <c r="O51" s="21">
        <f t="shared" si="20"/>
        <v>72875.000000000015</v>
      </c>
    </row>
    <row r="52" spans="2:15" ht="17.25" customHeight="1" thickBot="1" x14ac:dyDescent="0.35">
      <c r="B52" s="5">
        <v>54000000</v>
      </c>
      <c r="C52" s="8">
        <f t="shared" si="9"/>
        <v>4500000</v>
      </c>
      <c r="D52" s="5">
        <f t="shared" si="12"/>
        <v>202500</v>
      </c>
      <c r="E52" s="4">
        <f t="shared" si="14"/>
        <v>154350</v>
      </c>
      <c r="F52" s="18">
        <f t="shared" si="10"/>
        <v>17780</v>
      </c>
      <c r="G52" s="21">
        <f t="shared" si="13"/>
        <v>36000</v>
      </c>
      <c r="H52" s="28">
        <f t="shared" si="15"/>
        <v>410630</v>
      </c>
      <c r="I52" s="16">
        <f t="shared" si="8"/>
        <v>202500</v>
      </c>
      <c r="J52" s="4">
        <f t="shared" si="16"/>
        <v>154350</v>
      </c>
      <c r="K52" s="18">
        <f t="shared" si="11"/>
        <v>17780</v>
      </c>
      <c r="L52" s="21">
        <f t="shared" si="17"/>
        <v>47250</v>
      </c>
      <c r="M52" s="21">
        <f t="shared" si="18"/>
        <v>56250</v>
      </c>
      <c r="N52" s="21">
        <f t="shared" si="19"/>
        <v>65249.999999999993</v>
      </c>
      <c r="O52" s="21">
        <f t="shared" si="20"/>
        <v>74250</v>
      </c>
    </row>
    <row r="53" spans="2:15" ht="17.25" customHeight="1" thickBot="1" x14ac:dyDescent="0.35">
      <c r="B53" s="5">
        <v>55000000</v>
      </c>
      <c r="C53" s="8">
        <f t="shared" si="9"/>
        <v>4583333.333333333</v>
      </c>
      <c r="D53" s="5">
        <f t="shared" si="12"/>
        <v>206249.99999999997</v>
      </c>
      <c r="E53" s="4">
        <f t="shared" si="14"/>
        <v>157200</v>
      </c>
      <c r="F53" s="18">
        <f t="shared" si="10"/>
        <v>18100</v>
      </c>
      <c r="G53" s="21">
        <f t="shared" si="13"/>
        <v>36666.666666666664</v>
      </c>
      <c r="H53" s="28">
        <f t="shared" si="15"/>
        <v>418216.66666666669</v>
      </c>
      <c r="I53" s="16">
        <f t="shared" si="8"/>
        <v>206249.99999999997</v>
      </c>
      <c r="J53" s="4">
        <f t="shared" si="16"/>
        <v>157200</v>
      </c>
      <c r="K53" s="18">
        <f t="shared" si="11"/>
        <v>18100</v>
      </c>
      <c r="L53" s="21">
        <f t="shared" si="17"/>
        <v>48125</v>
      </c>
      <c r="M53" s="21">
        <f t="shared" si="18"/>
        <v>57291.666666666664</v>
      </c>
      <c r="N53" s="21">
        <f t="shared" si="19"/>
        <v>66458.333333333328</v>
      </c>
      <c r="O53" s="21">
        <f t="shared" si="20"/>
        <v>75625</v>
      </c>
    </row>
    <row r="54" spans="2:15" ht="17.25" customHeight="1" thickBot="1" x14ac:dyDescent="0.35">
      <c r="B54" s="5">
        <v>56000000</v>
      </c>
      <c r="C54" s="8">
        <f t="shared" si="9"/>
        <v>4666666.666666667</v>
      </c>
      <c r="D54" s="5">
        <f t="shared" si="12"/>
        <v>210000</v>
      </c>
      <c r="E54" s="4">
        <f t="shared" si="14"/>
        <v>160060</v>
      </c>
      <c r="F54" s="18">
        <f t="shared" si="10"/>
        <v>18430</v>
      </c>
      <c r="G54" s="21">
        <f t="shared" si="13"/>
        <v>37333.333333333336</v>
      </c>
      <c r="H54" s="28">
        <f t="shared" si="15"/>
        <v>425823.33333333331</v>
      </c>
      <c r="I54" s="16">
        <f t="shared" si="8"/>
        <v>210000</v>
      </c>
      <c r="J54" s="4">
        <f t="shared" si="16"/>
        <v>160060</v>
      </c>
      <c r="K54" s="18">
        <f t="shared" si="11"/>
        <v>18430</v>
      </c>
      <c r="L54" s="21">
        <f t="shared" si="17"/>
        <v>49000.000000000007</v>
      </c>
      <c r="M54" s="21">
        <f t="shared" si="18"/>
        <v>58333.333333333343</v>
      </c>
      <c r="N54" s="21">
        <f t="shared" si="19"/>
        <v>67666.666666666672</v>
      </c>
      <c r="O54" s="21">
        <f t="shared" si="20"/>
        <v>77000.000000000015</v>
      </c>
    </row>
    <row r="55" spans="2:15" ht="17.25" customHeight="1" thickBot="1" x14ac:dyDescent="0.35">
      <c r="B55" s="5">
        <v>57000000</v>
      </c>
      <c r="C55" s="8">
        <f t="shared" si="9"/>
        <v>4750000</v>
      </c>
      <c r="D55" s="5">
        <f t="shared" si="12"/>
        <v>213750</v>
      </c>
      <c r="E55" s="4">
        <f t="shared" si="14"/>
        <v>162920</v>
      </c>
      <c r="F55" s="18">
        <f t="shared" si="10"/>
        <v>18760</v>
      </c>
      <c r="G55" s="21">
        <f t="shared" si="13"/>
        <v>38000</v>
      </c>
      <c r="H55" s="28">
        <f t="shared" si="15"/>
        <v>433430</v>
      </c>
      <c r="I55" s="16">
        <f t="shared" si="8"/>
        <v>213750</v>
      </c>
      <c r="J55" s="4">
        <f t="shared" si="16"/>
        <v>162920</v>
      </c>
      <c r="K55" s="18">
        <f t="shared" si="11"/>
        <v>18760</v>
      </c>
      <c r="L55" s="21">
        <f t="shared" si="17"/>
        <v>49875</v>
      </c>
      <c r="M55" s="21">
        <f t="shared" si="18"/>
        <v>59375</v>
      </c>
      <c r="N55" s="21">
        <f t="shared" si="19"/>
        <v>68875</v>
      </c>
      <c r="O55" s="21">
        <f t="shared" si="20"/>
        <v>78375</v>
      </c>
    </row>
    <row r="56" spans="2:15" ht="17.25" customHeight="1" thickBot="1" x14ac:dyDescent="0.35">
      <c r="B56" s="5">
        <v>58000000</v>
      </c>
      <c r="C56" s="8">
        <f t="shared" si="9"/>
        <v>4833333.333333333</v>
      </c>
      <c r="D56" s="5">
        <f t="shared" si="12"/>
        <v>217499.99999999997</v>
      </c>
      <c r="E56" s="4">
        <f t="shared" si="14"/>
        <v>165780</v>
      </c>
      <c r="F56" s="18">
        <f t="shared" si="10"/>
        <v>19090</v>
      </c>
      <c r="G56" s="21">
        <f t="shared" si="13"/>
        <v>38666.666666666664</v>
      </c>
      <c r="H56" s="28">
        <f t="shared" si="15"/>
        <v>441036.66666666669</v>
      </c>
      <c r="I56" s="16">
        <f t="shared" si="8"/>
        <v>217499.99999999997</v>
      </c>
      <c r="J56" s="4">
        <f t="shared" si="16"/>
        <v>165780</v>
      </c>
      <c r="K56" s="18">
        <f t="shared" si="11"/>
        <v>19090</v>
      </c>
      <c r="L56" s="21">
        <f t="shared" si="17"/>
        <v>50750</v>
      </c>
      <c r="M56" s="21">
        <f t="shared" si="18"/>
        <v>60416.666666666664</v>
      </c>
      <c r="N56" s="21">
        <f t="shared" si="19"/>
        <v>70083.333333333328</v>
      </c>
      <c r="O56" s="21">
        <f t="shared" si="20"/>
        <v>79750</v>
      </c>
    </row>
    <row r="57" spans="2:15" ht="17.25" customHeight="1" thickBot="1" x14ac:dyDescent="0.35">
      <c r="B57" s="5">
        <v>59000000</v>
      </c>
      <c r="C57" s="8">
        <f t="shared" si="9"/>
        <v>4916666.666666667</v>
      </c>
      <c r="D57" s="5">
        <f t="shared" si="12"/>
        <v>221250</v>
      </c>
      <c r="E57" s="4">
        <f t="shared" si="14"/>
        <v>168640</v>
      </c>
      <c r="F57" s="18">
        <f t="shared" si="10"/>
        <v>19420</v>
      </c>
      <c r="G57" s="21">
        <f t="shared" si="13"/>
        <v>39333.333333333336</v>
      </c>
      <c r="H57" s="28">
        <f t="shared" si="15"/>
        <v>448643.33333333331</v>
      </c>
      <c r="I57" s="16">
        <f t="shared" si="8"/>
        <v>221250</v>
      </c>
      <c r="J57" s="4">
        <f t="shared" si="16"/>
        <v>168640</v>
      </c>
      <c r="K57" s="18">
        <f t="shared" si="11"/>
        <v>19420</v>
      </c>
      <c r="L57" s="21">
        <f t="shared" si="17"/>
        <v>51625.000000000007</v>
      </c>
      <c r="M57" s="21">
        <f t="shared" si="18"/>
        <v>61458.333333333343</v>
      </c>
      <c r="N57" s="21">
        <f t="shared" si="19"/>
        <v>71291.666666666672</v>
      </c>
      <c r="O57" s="21">
        <f t="shared" si="20"/>
        <v>81125.000000000015</v>
      </c>
    </row>
    <row r="58" spans="2:15" ht="17.25" customHeight="1" thickBot="1" x14ac:dyDescent="0.35">
      <c r="B58" s="5">
        <v>60000000</v>
      </c>
      <c r="C58" s="8">
        <f t="shared" si="9"/>
        <v>5000000</v>
      </c>
      <c r="D58" s="5">
        <f t="shared" si="12"/>
        <v>225000</v>
      </c>
      <c r="E58" s="4">
        <f t="shared" si="14"/>
        <v>171500</v>
      </c>
      <c r="F58" s="18">
        <f t="shared" si="10"/>
        <v>19750</v>
      </c>
      <c r="G58" s="21">
        <f t="shared" si="13"/>
        <v>40000</v>
      </c>
      <c r="H58" s="28">
        <f t="shared" si="15"/>
        <v>456250</v>
      </c>
      <c r="I58" s="16">
        <f t="shared" si="8"/>
        <v>225000</v>
      </c>
      <c r="J58" s="4">
        <f t="shared" si="16"/>
        <v>171500</v>
      </c>
      <c r="K58" s="18">
        <f t="shared" si="11"/>
        <v>19750</v>
      </c>
      <c r="L58" s="21">
        <f t="shared" si="17"/>
        <v>52500</v>
      </c>
      <c r="M58" s="21">
        <f t="shared" si="18"/>
        <v>62500</v>
      </c>
      <c r="N58" s="21">
        <f t="shared" si="19"/>
        <v>72500</v>
      </c>
      <c r="O58" s="21">
        <f t="shared" si="20"/>
        <v>82500</v>
      </c>
    </row>
    <row r="59" spans="2:15" ht="17.25" customHeight="1" thickBot="1" x14ac:dyDescent="0.35">
      <c r="B59" s="5">
        <v>61000000</v>
      </c>
      <c r="C59" s="8">
        <f t="shared" si="9"/>
        <v>5083333.333333333</v>
      </c>
      <c r="D59" s="5">
        <f t="shared" si="12"/>
        <v>228749.99999999997</v>
      </c>
      <c r="E59" s="4">
        <f t="shared" si="14"/>
        <v>174350</v>
      </c>
      <c r="F59" s="18">
        <f t="shared" si="10"/>
        <v>20080</v>
      </c>
      <c r="G59" s="21">
        <f t="shared" si="13"/>
        <v>40666.666666666664</v>
      </c>
      <c r="H59" s="28">
        <f t="shared" si="15"/>
        <v>463846.66666666669</v>
      </c>
      <c r="I59" s="16">
        <f t="shared" si="8"/>
        <v>228749.99999999997</v>
      </c>
      <c r="J59" s="4">
        <f t="shared" si="16"/>
        <v>174350</v>
      </c>
      <c r="K59" s="18">
        <f t="shared" si="11"/>
        <v>20080</v>
      </c>
      <c r="L59" s="21">
        <f t="shared" si="17"/>
        <v>53375</v>
      </c>
      <c r="M59" s="21">
        <f t="shared" si="18"/>
        <v>63541.666666666664</v>
      </c>
      <c r="N59" s="21">
        <f t="shared" si="19"/>
        <v>73708.333333333328</v>
      </c>
      <c r="O59" s="21">
        <f t="shared" si="20"/>
        <v>83875</v>
      </c>
    </row>
    <row r="60" spans="2:15" ht="17.25" customHeight="1" thickBot="1" x14ac:dyDescent="0.35">
      <c r="B60" s="5">
        <v>62000000</v>
      </c>
      <c r="C60" s="8">
        <f t="shared" si="9"/>
        <v>5166666.666666667</v>
      </c>
      <c r="D60" s="5">
        <f t="shared" si="12"/>
        <v>232500</v>
      </c>
      <c r="E60" s="4">
        <f t="shared" si="14"/>
        <v>177210</v>
      </c>
      <c r="F60" s="18">
        <f t="shared" si="10"/>
        <v>20410</v>
      </c>
      <c r="G60" s="21">
        <f t="shared" si="13"/>
        <v>41333.333333333336</v>
      </c>
      <c r="H60" s="28">
        <f t="shared" si="15"/>
        <v>471453.33333333331</v>
      </c>
      <c r="I60" s="16">
        <f t="shared" si="8"/>
        <v>232500</v>
      </c>
      <c r="J60" s="4">
        <f t="shared" si="16"/>
        <v>177210</v>
      </c>
      <c r="K60" s="18">
        <f t="shared" si="11"/>
        <v>20410</v>
      </c>
      <c r="L60" s="21">
        <f t="shared" si="17"/>
        <v>54250.000000000007</v>
      </c>
      <c r="M60" s="21">
        <f t="shared" si="18"/>
        <v>64583.333333333343</v>
      </c>
      <c r="N60" s="21">
        <f t="shared" si="19"/>
        <v>74916.666666666672</v>
      </c>
      <c r="O60" s="21">
        <f t="shared" si="20"/>
        <v>85250.000000000015</v>
      </c>
    </row>
    <row r="61" spans="2:15" ht="17.25" customHeight="1" thickBot="1" x14ac:dyDescent="0.35">
      <c r="B61" s="5">
        <v>63000000</v>
      </c>
      <c r="C61" s="8">
        <f t="shared" si="9"/>
        <v>5250000</v>
      </c>
      <c r="D61" s="5">
        <f t="shared" si="12"/>
        <v>236250</v>
      </c>
      <c r="E61" s="4">
        <f t="shared" si="14"/>
        <v>180070</v>
      </c>
      <c r="F61" s="18">
        <f t="shared" si="10"/>
        <v>20740</v>
      </c>
      <c r="G61" s="21">
        <f t="shared" si="13"/>
        <v>42000</v>
      </c>
      <c r="H61" s="28">
        <f t="shared" si="15"/>
        <v>479060</v>
      </c>
      <c r="I61" s="16">
        <f t="shared" si="8"/>
        <v>236250</v>
      </c>
      <c r="J61" s="4">
        <f t="shared" si="16"/>
        <v>180070</v>
      </c>
      <c r="K61" s="18">
        <f t="shared" si="11"/>
        <v>20740</v>
      </c>
      <c r="L61" s="21">
        <f t="shared" si="17"/>
        <v>55125</v>
      </c>
      <c r="M61" s="21">
        <f t="shared" si="18"/>
        <v>65625</v>
      </c>
      <c r="N61" s="21">
        <f t="shared" si="19"/>
        <v>76125</v>
      </c>
      <c r="O61" s="21">
        <f t="shared" si="20"/>
        <v>86625</v>
      </c>
    </row>
    <row r="62" spans="2:15" ht="17.25" customHeight="1" thickBot="1" x14ac:dyDescent="0.35">
      <c r="B62" s="5">
        <v>64000000</v>
      </c>
      <c r="C62" s="8">
        <f t="shared" si="9"/>
        <v>5333333.333333333</v>
      </c>
      <c r="D62" s="5">
        <f t="shared" si="12"/>
        <v>239999.99999999997</v>
      </c>
      <c r="E62" s="4">
        <f t="shared" si="14"/>
        <v>182930</v>
      </c>
      <c r="F62" s="18">
        <f t="shared" si="10"/>
        <v>21070</v>
      </c>
      <c r="G62" s="21">
        <f t="shared" si="13"/>
        <v>42666.666666666664</v>
      </c>
      <c r="H62" s="28">
        <f t="shared" si="15"/>
        <v>486666.66666666669</v>
      </c>
      <c r="I62" s="16">
        <f t="shared" si="8"/>
        <v>239999.99999999997</v>
      </c>
      <c r="J62" s="4">
        <f t="shared" si="16"/>
        <v>182930</v>
      </c>
      <c r="K62" s="18">
        <f t="shared" si="11"/>
        <v>21070</v>
      </c>
      <c r="L62" s="21">
        <f t="shared" si="17"/>
        <v>56000</v>
      </c>
      <c r="M62" s="21">
        <f t="shared" si="18"/>
        <v>66666.666666666672</v>
      </c>
      <c r="N62" s="21">
        <f t="shared" si="19"/>
        <v>77333.333333333328</v>
      </c>
      <c r="O62" s="21">
        <f t="shared" si="20"/>
        <v>88000</v>
      </c>
    </row>
    <row r="63" spans="2:15" ht="17.25" customHeight="1" thickBot="1" x14ac:dyDescent="0.35">
      <c r="B63" s="5">
        <v>65000000</v>
      </c>
      <c r="C63" s="8">
        <f t="shared" si="9"/>
        <v>5416666.666666667</v>
      </c>
      <c r="D63" s="5">
        <f t="shared" si="12"/>
        <v>243750</v>
      </c>
      <c r="E63" s="4">
        <f t="shared" si="14"/>
        <v>185790</v>
      </c>
      <c r="F63" s="18">
        <f t="shared" si="10"/>
        <v>21400</v>
      </c>
      <c r="G63" s="21">
        <f t="shared" si="13"/>
        <v>43333.333333333336</v>
      </c>
      <c r="H63" s="28">
        <f t="shared" si="15"/>
        <v>494273.33333333331</v>
      </c>
      <c r="I63" s="16">
        <f t="shared" si="8"/>
        <v>243750</v>
      </c>
      <c r="J63" s="4">
        <f t="shared" si="16"/>
        <v>185790</v>
      </c>
      <c r="K63" s="18">
        <f t="shared" si="11"/>
        <v>21400</v>
      </c>
      <c r="L63" s="21">
        <f t="shared" si="17"/>
        <v>56875.000000000007</v>
      </c>
      <c r="M63" s="21">
        <f t="shared" si="18"/>
        <v>67708.333333333343</v>
      </c>
      <c r="N63" s="21">
        <f t="shared" si="19"/>
        <v>78541.666666666672</v>
      </c>
      <c r="O63" s="21">
        <f t="shared" si="20"/>
        <v>89375.000000000015</v>
      </c>
    </row>
    <row r="64" spans="2:15" ht="17.25" customHeight="1" thickBot="1" x14ac:dyDescent="0.35">
      <c r="B64" s="5">
        <v>66000000</v>
      </c>
      <c r="C64" s="8">
        <f t="shared" si="9"/>
        <v>5500000</v>
      </c>
      <c r="D64" s="5">
        <f t="shared" si="12"/>
        <v>247500</v>
      </c>
      <c r="E64" s="4">
        <f t="shared" si="14"/>
        <v>188650</v>
      </c>
      <c r="F64" s="18">
        <f t="shared" si="10"/>
        <v>21730</v>
      </c>
      <c r="G64" s="21">
        <f t="shared" si="13"/>
        <v>44000</v>
      </c>
      <c r="H64" s="28">
        <f t="shared" si="15"/>
        <v>501880</v>
      </c>
      <c r="I64" s="16">
        <f t="shared" si="8"/>
        <v>247500</v>
      </c>
      <c r="J64" s="4">
        <f t="shared" si="16"/>
        <v>188650</v>
      </c>
      <c r="K64" s="18">
        <f t="shared" si="11"/>
        <v>21730</v>
      </c>
      <c r="L64" s="21">
        <f t="shared" si="17"/>
        <v>57750</v>
      </c>
      <c r="M64" s="21">
        <f t="shared" si="18"/>
        <v>68750</v>
      </c>
      <c r="N64" s="21">
        <f t="shared" si="19"/>
        <v>79750</v>
      </c>
      <c r="O64" s="21">
        <f t="shared" si="20"/>
        <v>90750</v>
      </c>
    </row>
    <row r="65" spans="2:15" ht="17.25" customHeight="1" thickBot="1" x14ac:dyDescent="0.35">
      <c r="B65" s="5">
        <v>67000000</v>
      </c>
      <c r="C65" s="8">
        <f t="shared" si="9"/>
        <v>5583333.333333333</v>
      </c>
      <c r="D65" s="5">
        <f t="shared" si="12"/>
        <v>251249.99999999997</v>
      </c>
      <c r="E65" s="4">
        <f t="shared" si="14"/>
        <v>191500</v>
      </c>
      <c r="F65" s="18">
        <f t="shared" si="10"/>
        <v>22060</v>
      </c>
      <c r="G65" s="21">
        <f t="shared" si="13"/>
        <v>44666.666666666664</v>
      </c>
      <c r="H65" s="28">
        <f t="shared" si="15"/>
        <v>509476.66666666669</v>
      </c>
      <c r="I65" s="16">
        <f t="shared" si="8"/>
        <v>251249.99999999997</v>
      </c>
      <c r="J65" s="4">
        <f t="shared" si="16"/>
        <v>191500</v>
      </c>
      <c r="K65" s="18">
        <f t="shared" si="11"/>
        <v>22060</v>
      </c>
      <c r="L65" s="21">
        <f t="shared" si="17"/>
        <v>58625</v>
      </c>
      <c r="M65" s="21">
        <f t="shared" si="18"/>
        <v>69791.666666666672</v>
      </c>
      <c r="N65" s="21">
        <f t="shared" si="19"/>
        <v>80958.333333333328</v>
      </c>
      <c r="O65" s="21">
        <f t="shared" si="20"/>
        <v>92125</v>
      </c>
    </row>
    <row r="66" spans="2:15" ht="17.25" customHeight="1" thickBot="1" x14ac:dyDescent="0.35">
      <c r="B66" s="5">
        <v>68000000</v>
      </c>
      <c r="C66" s="8">
        <f t="shared" si="9"/>
        <v>5666666.666666667</v>
      </c>
      <c r="D66" s="5">
        <f t="shared" si="12"/>
        <v>255000</v>
      </c>
      <c r="E66" s="4">
        <f t="shared" si="14"/>
        <v>194360</v>
      </c>
      <c r="F66" s="18">
        <f t="shared" si="10"/>
        <v>22390</v>
      </c>
      <c r="G66" s="21">
        <f t="shared" si="13"/>
        <v>45333.333333333336</v>
      </c>
      <c r="H66" s="28">
        <f t="shared" si="15"/>
        <v>517083.33333333331</v>
      </c>
      <c r="I66" s="16">
        <f t="shared" si="8"/>
        <v>255000</v>
      </c>
      <c r="J66" s="4">
        <f t="shared" si="16"/>
        <v>194360</v>
      </c>
      <c r="K66" s="18">
        <f t="shared" si="11"/>
        <v>22390</v>
      </c>
      <c r="L66" s="21">
        <f t="shared" si="17"/>
        <v>59500.000000000007</v>
      </c>
      <c r="M66" s="21">
        <f t="shared" si="18"/>
        <v>70833.333333333343</v>
      </c>
      <c r="N66" s="21">
        <f t="shared" si="19"/>
        <v>82166.666666666672</v>
      </c>
      <c r="O66" s="21">
        <f t="shared" si="20"/>
        <v>93500.000000000015</v>
      </c>
    </row>
    <row r="67" spans="2:15" ht="17.25" customHeight="1" thickBot="1" x14ac:dyDescent="0.35">
      <c r="B67" s="5">
        <v>69000000</v>
      </c>
      <c r="C67" s="8">
        <f t="shared" si="9"/>
        <v>5750000</v>
      </c>
      <c r="D67" s="5">
        <f t="shared" si="12"/>
        <v>258750</v>
      </c>
      <c r="E67" s="4">
        <f t="shared" si="14"/>
        <v>197220</v>
      </c>
      <c r="F67" s="18">
        <f t="shared" si="10"/>
        <v>22710</v>
      </c>
      <c r="G67" s="21">
        <f t="shared" si="13"/>
        <v>46000</v>
      </c>
      <c r="H67" s="28">
        <f t="shared" si="15"/>
        <v>524680</v>
      </c>
      <c r="I67" s="16">
        <f t="shared" si="8"/>
        <v>258750</v>
      </c>
      <c r="J67" s="4">
        <f t="shared" si="16"/>
        <v>197220</v>
      </c>
      <c r="K67" s="18">
        <f t="shared" si="11"/>
        <v>22710</v>
      </c>
      <c r="L67" s="21">
        <f t="shared" si="17"/>
        <v>60375.000000000007</v>
      </c>
      <c r="M67" s="21">
        <f t="shared" si="18"/>
        <v>71875</v>
      </c>
      <c r="N67" s="21">
        <f t="shared" si="19"/>
        <v>83375</v>
      </c>
      <c r="O67" s="21">
        <f t="shared" si="20"/>
        <v>94875</v>
      </c>
    </row>
    <row r="68" spans="2:15" ht="17.25" customHeight="1" thickBot="1" x14ac:dyDescent="0.35">
      <c r="B68" s="5">
        <v>70000000</v>
      </c>
      <c r="C68" s="8">
        <f t="shared" si="9"/>
        <v>5833333.333333333</v>
      </c>
      <c r="D68" s="5">
        <f t="shared" si="12"/>
        <v>262500</v>
      </c>
      <c r="E68" s="4">
        <f t="shared" si="14"/>
        <v>200080</v>
      </c>
      <c r="F68" s="18">
        <f t="shared" si="10"/>
        <v>23040</v>
      </c>
      <c r="G68" s="21">
        <f t="shared" si="13"/>
        <v>46666.666666666664</v>
      </c>
      <c r="H68" s="28">
        <f t="shared" si="15"/>
        <v>532286.66666666663</v>
      </c>
      <c r="I68" s="16">
        <f t="shared" si="8"/>
        <v>262500</v>
      </c>
      <c r="J68" s="4">
        <f t="shared" si="16"/>
        <v>200080</v>
      </c>
      <c r="K68" s="18">
        <f t="shared" si="11"/>
        <v>23040</v>
      </c>
      <c r="L68" s="21">
        <f t="shared" si="17"/>
        <v>61250</v>
      </c>
      <c r="M68" s="21">
        <f t="shared" si="18"/>
        <v>72916.666666666672</v>
      </c>
      <c r="N68" s="21">
        <f t="shared" si="19"/>
        <v>84583.333333333328</v>
      </c>
      <c r="O68" s="21">
        <f t="shared" si="20"/>
        <v>96250</v>
      </c>
    </row>
    <row r="69" spans="2:15" ht="17.25" customHeight="1" thickBot="1" x14ac:dyDescent="0.35">
      <c r="B69" s="5">
        <v>71000000</v>
      </c>
      <c r="C69" s="8">
        <f t="shared" si="9"/>
        <v>5916666.666666667</v>
      </c>
      <c r="D69" s="5">
        <f t="shared" si="12"/>
        <v>266250</v>
      </c>
      <c r="E69" s="4">
        <f t="shared" si="14"/>
        <v>202940</v>
      </c>
      <c r="F69" s="18">
        <f t="shared" si="10"/>
        <v>23370</v>
      </c>
      <c r="G69" s="21">
        <f t="shared" si="13"/>
        <v>47333.333333333336</v>
      </c>
      <c r="H69" s="28">
        <f t="shared" si="15"/>
        <v>539893.33333333337</v>
      </c>
      <c r="I69" s="16">
        <f t="shared" si="8"/>
        <v>266250</v>
      </c>
      <c r="J69" s="4">
        <f t="shared" si="16"/>
        <v>202940</v>
      </c>
      <c r="K69" s="18">
        <f t="shared" si="11"/>
        <v>23370</v>
      </c>
      <c r="L69" s="21">
        <f t="shared" si="17"/>
        <v>62125.000000000007</v>
      </c>
      <c r="M69" s="21">
        <f t="shared" si="18"/>
        <v>73958.333333333343</v>
      </c>
      <c r="N69" s="21">
        <f t="shared" si="19"/>
        <v>85791.666666666672</v>
      </c>
      <c r="O69" s="21">
        <f t="shared" si="20"/>
        <v>97625.000000000015</v>
      </c>
    </row>
    <row r="70" spans="2:15" ht="17.25" customHeight="1" thickBot="1" x14ac:dyDescent="0.35">
      <c r="B70" s="5">
        <v>72000000</v>
      </c>
      <c r="C70" s="8">
        <f t="shared" si="9"/>
        <v>6000000</v>
      </c>
      <c r="D70" s="5">
        <f t="shared" si="12"/>
        <v>270000</v>
      </c>
      <c r="E70" s="4">
        <f t="shared" si="14"/>
        <v>205800</v>
      </c>
      <c r="F70" s="18">
        <f t="shared" si="10"/>
        <v>23700</v>
      </c>
      <c r="G70" s="21">
        <f t="shared" si="13"/>
        <v>48000</v>
      </c>
      <c r="H70" s="28">
        <f t="shared" si="15"/>
        <v>547500</v>
      </c>
      <c r="I70" s="16">
        <f t="shared" si="8"/>
        <v>270000</v>
      </c>
      <c r="J70" s="4">
        <f t="shared" si="16"/>
        <v>205800</v>
      </c>
      <c r="K70" s="18">
        <f t="shared" si="11"/>
        <v>23700</v>
      </c>
      <c r="L70" s="21">
        <f t="shared" si="17"/>
        <v>63000.000000000007</v>
      </c>
      <c r="M70" s="21">
        <f t="shared" si="18"/>
        <v>75000</v>
      </c>
      <c r="N70" s="21">
        <f t="shared" si="19"/>
        <v>87000</v>
      </c>
      <c r="O70" s="21">
        <f t="shared" si="20"/>
        <v>99000</v>
      </c>
    </row>
    <row r="71" spans="2:15" ht="17.25" customHeight="1" thickBot="1" x14ac:dyDescent="0.35">
      <c r="B71" s="5">
        <v>73000000</v>
      </c>
      <c r="C71" s="8">
        <f t="shared" si="9"/>
        <v>6083333.333333333</v>
      </c>
      <c r="D71" s="5">
        <f t="shared" si="12"/>
        <v>273750</v>
      </c>
      <c r="E71" s="4">
        <f t="shared" si="14"/>
        <v>208650</v>
      </c>
      <c r="F71" s="18">
        <f t="shared" si="10"/>
        <v>24030</v>
      </c>
      <c r="G71" s="21">
        <f t="shared" si="13"/>
        <v>48666.666666666664</v>
      </c>
      <c r="H71" s="28">
        <f t="shared" ref="H71:H102" si="21">SUM(D71:G71)</f>
        <v>555096.66666666663</v>
      </c>
      <c r="I71" s="16">
        <f t="shared" ref="I71:I134" si="22">+C71*4.5%</f>
        <v>273750</v>
      </c>
      <c r="J71" s="4">
        <f t="shared" ref="J71:J102" si="23">+ROUNDDOWN(C71*3.43%,-1)</f>
        <v>208650</v>
      </c>
      <c r="K71" s="18">
        <f t="shared" si="11"/>
        <v>24030</v>
      </c>
      <c r="L71" s="21">
        <f t="shared" ref="L71:L102" si="24">+C71*1.05%</f>
        <v>63875</v>
      </c>
      <c r="M71" s="21">
        <f t="shared" ref="M71:M102" si="25">+C71*1.25%</f>
        <v>76041.666666666672</v>
      </c>
      <c r="N71" s="21">
        <f t="shared" ref="N71:N102" si="26">+C71*1.45%</f>
        <v>88208.333333333328</v>
      </c>
      <c r="O71" s="21">
        <f t="shared" ref="O71:O102" si="27">+C71*1.65%</f>
        <v>100375</v>
      </c>
    </row>
    <row r="72" spans="2:15" ht="17.25" customHeight="1" thickBot="1" x14ac:dyDescent="0.35">
      <c r="B72" s="5">
        <v>74000000</v>
      </c>
      <c r="C72" s="8">
        <f t="shared" si="9"/>
        <v>6166666.666666667</v>
      </c>
      <c r="D72" s="5">
        <f t="shared" si="12"/>
        <v>277500</v>
      </c>
      <c r="E72" s="4">
        <f t="shared" si="14"/>
        <v>211510</v>
      </c>
      <c r="F72" s="18">
        <f t="shared" si="10"/>
        <v>24360</v>
      </c>
      <c r="G72" s="21">
        <f t="shared" si="13"/>
        <v>49333.333333333336</v>
      </c>
      <c r="H72" s="28">
        <f t="shared" si="21"/>
        <v>562703.33333333337</v>
      </c>
      <c r="I72" s="16">
        <f t="shared" si="22"/>
        <v>277500</v>
      </c>
      <c r="J72" s="4">
        <f t="shared" si="23"/>
        <v>211510</v>
      </c>
      <c r="K72" s="18">
        <f t="shared" si="11"/>
        <v>24360</v>
      </c>
      <c r="L72" s="21">
        <f t="shared" si="24"/>
        <v>64750.000000000007</v>
      </c>
      <c r="M72" s="21">
        <f t="shared" si="25"/>
        <v>77083.333333333343</v>
      </c>
      <c r="N72" s="21">
        <f t="shared" si="26"/>
        <v>89416.666666666672</v>
      </c>
      <c r="O72" s="21">
        <f t="shared" si="27"/>
        <v>101750.00000000001</v>
      </c>
    </row>
    <row r="73" spans="2:15" ht="17.25" customHeight="1" thickBot="1" x14ac:dyDescent="0.35">
      <c r="B73" s="5">
        <v>75000000</v>
      </c>
      <c r="C73" s="8">
        <f t="shared" ref="C73:C136" si="28">+B73/12</f>
        <v>6250000</v>
      </c>
      <c r="D73" s="5">
        <f t="shared" si="12"/>
        <v>281250</v>
      </c>
      <c r="E73" s="4">
        <f t="shared" si="14"/>
        <v>214370</v>
      </c>
      <c r="F73" s="18">
        <f t="shared" ref="F73:F136" si="29">+ROUNDDOWN(E73*11.52%,-1)</f>
        <v>24690</v>
      </c>
      <c r="G73" s="21">
        <f t="shared" si="13"/>
        <v>50000</v>
      </c>
      <c r="H73" s="28">
        <f t="shared" si="21"/>
        <v>570310</v>
      </c>
      <c r="I73" s="16">
        <f t="shared" si="22"/>
        <v>281250</v>
      </c>
      <c r="J73" s="4">
        <f t="shared" si="23"/>
        <v>214370</v>
      </c>
      <c r="K73" s="18">
        <f t="shared" ref="K73:K136" si="30">+ROUNDDOWN(J73*11.52%,-1)</f>
        <v>24690</v>
      </c>
      <c r="L73" s="21">
        <f t="shared" si="24"/>
        <v>65625</v>
      </c>
      <c r="M73" s="21">
        <f t="shared" si="25"/>
        <v>78125</v>
      </c>
      <c r="N73" s="21">
        <f t="shared" si="26"/>
        <v>90625</v>
      </c>
      <c r="O73" s="21">
        <f t="shared" si="27"/>
        <v>103125</v>
      </c>
    </row>
    <row r="74" spans="2:15" ht="17.25" customHeight="1" thickBot="1" x14ac:dyDescent="0.35">
      <c r="B74" s="5">
        <v>76000000</v>
      </c>
      <c r="C74" s="8">
        <f t="shared" si="28"/>
        <v>6333333.333333333</v>
      </c>
      <c r="D74" s="5">
        <f t="shared" si="12"/>
        <v>285000</v>
      </c>
      <c r="E74" s="4">
        <f t="shared" si="14"/>
        <v>217230</v>
      </c>
      <c r="F74" s="18">
        <f t="shared" si="29"/>
        <v>25020</v>
      </c>
      <c r="G74" s="21">
        <f t="shared" si="13"/>
        <v>50666.666666666664</v>
      </c>
      <c r="H74" s="28">
        <f t="shared" si="21"/>
        <v>577916.66666666663</v>
      </c>
      <c r="I74" s="16">
        <f t="shared" si="22"/>
        <v>285000</v>
      </c>
      <c r="J74" s="4">
        <f t="shared" si="23"/>
        <v>217230</v>
      </c>
      <c r="K74" s="18">
        <f t="shared" si="30"/>
        <v>25020</v>
      </c>
      <c r="L74" s="21">
        <f t="shared" si="24"/>
        <v>66500</v>
      </c>
      <c r="M74" s="21">
        <f t="shared" si="25"/>
        <v>79166.666666666672</v>
      </c>
      <c r="N74" s="21">
        <f t="shared" si="26"/>
        <v>91833.333333333328</v>
      </c>
      <c r="O74" s="21">
        <f t="shared" si="27"/>
        <v>104500</v>
      </c>
    </row>
    <row r="75" spans="2:15" ht="17.25" customHeight="1" thickBot="1" x14ac:dyDescent="0.35">
      <c r="B75" s="5">
        <v>77000000</v>
      </c>
      <c r="C75" s="8">
        <f t="shared" si="28"/>
        <v>6416666.666666667</v>
      </c>
      <c r="D75" s="5">
        <f t="shared" si="12"/>
        <v>288750</v>
      </c>
      <c r="E75" s="4">
        <f t="shared" si="14"/>
        <v>220090</v>
      </c>
      <c r="F75" s="18">
        <f t="shared" si="29"/>
        <v>25350</v>
      </c>
      <c r="G75" s="21">
        <f t="shared" si="13"/>
        <v>51333.333333333336</v>
      </c>
      <c r="H75" s="28">
        <f t="shared" si="21"/>
        <v>585523.33333333337</v>
      </c>
      <c r="I75" s="16">
        <f t="shared" si="22"/>
        <v>288750</v>
      </c>
      <c r="J75" s="4">
        <f t="shared" si="23"/>
        <v>220090</v>
      </c>
      <c r="K75" s="18">
        <f t="shared" si="30"/>
        <v>25350</v>
      </c>
      <c r="L75" s="21">
        <f t="shared" si="24"/>
        <v>67375.000000000015</v>
      </c>
      <c r="M75" s="21">
        <f t="shared" si="25"/>
        <v>80208.333333333343</v>
      </c>
      <c r="N75" s="21">
        <f t="shared" si="26"/>
        <v>93041.666666666672</v>
      </c>
      <c r="O75" s="21">
        <f t="shared" si="27"/>
        <v>105875.00000000001</v>
      </c>
    </row>
    <row r="76" spans="2:15" ht="17.25" customHeight="1" thickBot="1" x14ac:dyDescent="0.35">
      <c r="B76" s="5">
        <v>78000000</v>
      </c>
      <c r="C76" s="8">
        <f t="shared" si="28"/>
        <v>6500000</v>
      </c>
      <c r="D76" s="5">
        <f t="shared" ref="D76:D139" si="31">+C76*4.5%</f>
        <v>292500</v>
      </c>
      <c r="E76" s="4">
        <f t="shared" si="14"/>
        <v>222950</v>
      </c>
      <c r="F76" s="18">
        <f t="shared" si="29"/>
        <v>25680</v>
      </c>
      <c r="G76" s="21">
        <f t="shared" ref="G76:G139" si="32">+C76*0.8%</f>
        <v>52000</v>
      </c>
      <c r="H76" s="28">
        <f t="shared" si="21"/>
        <v>593130</v>
      </c>
      <c r="I76" s="16">
        <f t="shared" si="22"/>
        <v>292500</v>
      </c>
      <c r="J76" s="4">
        <f t="shared" si="23"/>
        <v>222950</v>
      </c>
      <c r="K76" s="18">
        <f t="shared" si="30"/>
        <v>25680</v>
      </c>
      <c r="L76" s="21">
        <f t="shared" si="24"/>
        <v>68250</v>
      </c>
      <c r="M76" s="21">
        <f t="shared" si="25"/>
        <v>81250</v>
      </c>
      <c r="N76" s="21">
        <f t="shared" si="26"/>
        <v>94250</v>
      </c>
      <c r="O76" s="21">
        <f t="shared" si="27"/>
        <v>107250</v>
      </c>
    </row>
    <row r="77" spans="2:15" ht="17.25" customHeight="1" thickBot="1" x14ac:dyDescent="0.35">
      <c r="B77" s="5">
        <v>79000000</v>
      </c>
      <c r="C77" s="8">
        <f t="shared" si="28"/>
        <v>6583333.333333333</v>
      </c>
      <c r="D77" s="5">
        <f t="shared" si="31"/>
        <v>296250</v>
      </c>
      <c r="E77" s="4">
        <f t="shared" si="14"/>
        <v>225800</v>
      </c>
      <c r="F77" s="18">
        <f t="shared" si="29"/>
        <v>26010</v>
      </c>
      <c r="G77" s="21">
        <f t="shared" si="32"/>
        <v>52666.666666666664</v>
      </c>
      <c r="H77" s="28">
        <f t="shared" si="21"/>
        <v>600726.66666666663</v>
      </c>
      <c r="I77" s="16">
        <f t="shared" si="22"/>
        <v>296250</v>
      </c>
      <c r="J77" s="4">
        <f t="shared" si="23"/>
        <v>225800</v>
      </c>
      <c r="K77" s="18">
        <f t="shared" si="30"/>
        <v>26010</v>
      </c>
      <c r="L77" s="21">
        <f t="shared" si="24"/>
        <v>69125</v>
      </c>
      <c r="M77" s="21">
        <f t="shared" si="25"/>
        <v>82291.666666666672</v>
      </c>
      <c r="N77" s="21">
        <f t="shared" si="26"/>
        <v>95458.333333333328</v>
      </c>
      <c r="O77" s="21">
        <f t="shared" si="27"/>
        <v>108625</v>
      </c>
    </row>
    <row r="78" spans="2:15" ht="17.25" customHeight="1" thickBot="1" x14ac:dyDescent="0.35">
      <c r="B78" s="5">
        <v>80000000</v>
      </c>
      <c r="C78" s="8">
        <f t="shared" si="28"/>
        <v>6666666.666666667</v>
      </c>
      <c r="D78" s="5">
        <f t="shared" si="31"/>
        <v>300000</v>
      </c>
      <c r="E78" s="4">
        <f t="shared" si="14"/>
        <v>228660</v>
      </c>
      <c r="F78" s="18">
        <f t="shared" si="29"/>
        <v>26340</v>
      </c>
      <c r="G78" s="21">
        <f t="shared" si="32"/>
        <v>53333.333333333336</v>
      </c>
      <c r="H78" s="28">
        <f t="shared" si="21"/>
        <v>608333.33333333337</v>
      </c>
      <c r="I78" s="16">
        <f t="shared" si="22"/>
        <v>300000</v>
      </c>
      <c r="J78" s="4">
        <f t="shared" si="23"/>
        <v>228660</v>
      </c>
      <c r="K78" s="18">
        <f t="shared" si="30"/>
        <v>26340</v>
      </c>
      <c r="L78" s="21">
        <f t="shared" si="24"/>
        <v>70000.000000000015</v>
      </c>
      <c r="M78" s="21">
        <f t="shared" si="25"/>
        <v>83333.333333333343</v>
      </c>
      <c r="N78" s="21">
        <f t="shared" si="26"/>
        <v>96666.666666666672</v>
      </c>
      <c r="O78" s="21">
        <f t="shared" si="27"/>
        <v>110000.00000000001</v>
      </c>
    </row>
    <row r="79" spans="2:15" ht="17.25" customHeight="1" thickBot="1" x14ac:dyDescent="0.35">
      <c r="B79" s="5">
        <v>81000000</v>
      </c>
      <c r="C79" s="8">
        <f t="shared" si="28"/>
        <v>6750000</v>
      </c>
      <c r="D79" s="5">
        <f t="shared" si="31"/>
        <v>303750</v>
      </c>
      <c r="E79" s="4">
        <f t="shared" si="14"/>
        <v>231520</v>
      </c>
      <c r="F79" s="18">
        <f t="shared" si="29"/>
        <v>26670</v>
      </c>
      <c r="G79" s="21">
        <f t="shared" si="32"/>
        <v>54000</v>
      </c>
      <c r="H79" s="28">
        <f t="shared" si="21"/>
        <v>615940</v>
      </c>
      <c r="I79" s="16">
        <f t="shared" si="22"/>
        <v>303750</v>
      </c>
      <c r="J79" s="4">
        <f t="shared" si="23"/>
        <v>231520</v>
      </c>
      <c r="K79" s="18">
        <f t="shared" si="30"/>
        <v>26670</v>
      </c>
      <c r="L79" s="21">
        <f t="shared" si="24"/>
        <v>70875</v>
      </c>
      <c r="M79" s="21">
        <f t="shared" si="25"/>
        <v>84375</v>
      </c>
      <c r="N79" s="21">
        <f t="shared" si="26"/>
        <v>97875</v>
      </c>
      <c r="O79" s="21">
        <f t="shared" si="27"/>
        <v>111375</v>
      </c>
    </row>
    <row r="80" spans="2:15" ht="17.25" customHeight="1" thickBot="1" x14ac:dyDescent="0.35">
      <c r="B80" s="5">
        <v>82000000</v>
      </c>
      <c r="C80" s="8">
        <f t="shared" si="28"/>
        <v>6833333.333333333</v>
      </c>
      <c r="D80" s="5">
        <f t="shared" si="31"/>
        <v>307500</v>
      </c>
      <c r="E80" s="4">
        <f t="shared" si="14"/>
        <v>234380</v>
      </c>
      <c r="F80" s="18">
        <f t="shared" si="29"/>
        <v>27000</v>
      </c>
      <c r="G80" s="21">
        <f t="shared" si="32"/>
        <v>54666.666666666664</v>
      </c>
      <c r="H80" s="28">
        <f t="shared" si="21"/>
        <v>623546.66666666663</v>
      </c>
      <c r="I80" s="16">
        <f t="shared" si="22"/>
        <v>307500</v>
      </c>
      <c r="J80" s="4">
        <f t="shared" si="23"/>
        <v>234380</v>
      </c>
      <c r="K80" s="18">
        <f t="shared" si="30"/>
        <v>27000</v>
      </c>
      <c r="L80" s="21">
        <f t="shared" si="24"/>
        <v>71750</v>
      </c>
      <c r="M80" s="21">
        <f t="shared" si="25"/>
        <v>85416.666666666672</v>
      </c>
      <c r="N80" s="21">
        <f t="shared" si="26"/>
        <v>99083.333333333328</v>
      </c>
      <c r="O80" s="21">
        <f t="shared" si="27"/>
        <v>112750</v>
      </c>
    </row>
    <row r="81" spans="2:15" ht="17.25" customHeight="1" thickBot="1" x14ac:dyDescent="0.35">
      <c r="B81" s="5">
        <v>83000000</v>
      </c>
      <c r="C81" s="8">
        <f t="shared" si="28"/>
        <v>6916666.666666667</v>
      </c>
      <c r="D81" s="5">
        <f t="shared" si="31"/>
        <v>311250</v>
      </c>
      <c r="E81" s="4">
        <f t="shared" si="14"/>
        <v>237240</v>
      </c>
      <c r="F81" s="18">
        <f t="shared" si="29"/>
        <v>27330</v>
      </c>
      <c r="G81" s="21">
        <f t="shared" si="32"/>
        <v>55333.333333333336</v>
      </c>
      <c r="H81" s="28">
        <f t="shared" si="21"/>
        <v>631153.33333333337</v>
      </c>
      <c r="I81" s="16">
        <f t="shared" si="22"/>
        <v>311250</v>
      </c>
      <c r="J81" s="4">
        <f t="shared" si="23"/>
        <v>237240</v>
      </c>
      <c r="K81" s="18">
        <f t="shared" si="30"/>
        <v>27330</v>
      </c>
      <c r="L81" s="21">
        <f t="shared" si="24"/>
        <v>72625.000000000015</v>
      </c>
      <c r="M81" s="21">
        <f t="shared" si="25"/>
        <v>86458.333333333343</v>
      </c>
      <c r="N81" s="21">
        <f t="shared" si="26"/>
        <v>100291.66666666667</v>
      </c>
      <c r="O81" s="21">
        <f t="shared" si="27"/>
        <v>114125.00000000001</v>
      </c>
    </row>
    <row r="82" spans="2:15" ht="17.25" customHeight="1" thickBot="1" x14ac:dyDescent="0.35">
      <c r="B82" s="5">
        <v>84000000</v>
      </c>
      <c r="C82" s="8">
        <f t="shared" si="28"/>
        <v>7000000</v>
      </c>
      <c r="D82" s="5">
        <f t="shared" si="31"/>
        <v>315000</v>
      </c>
      <c r="E82" s="4">
        <f t="shared" si="14"/>
        <v>240100</v>
      </c>
      <c r="F82" s="18">
        <f t="shared" si="29"/>
        <v>27650</v>
      </c>
      <c r="G82" s="21">
        <f t="shared" si="32"/>
        <v>56000</v>
      </c>
      <c r="H82" s="28">
        <f t="shared" si="21"/>
        <v>638750</v>
      </c>
      <c r="I82" s="16">
        <f t="shared" si="22"/>
        <v>315000</v>
      </c>
      <c r="J82" s="4">
        <f t="shared" si="23"/>
        <v>240100</v>
      </c>
      <c r="K82" s="18">
        <f t="shared" si="30"/>
        <v>27650</v>
      </c>
      <c r="L82" s="21">
        <f t="shared" si="24"/>
        <v>73500</v>
      </c>
      <c r="M82" s="21">
        <f t="shared" si="25"/>
        <v>87500</v>
      </c>
      <c r="N82" s="21">
        <f t="shared" si="26"/>
        <v>101500</v>
      </c>
      <c r="O82" s="21">
        <f t="shared" si="27"/>
        <v>115500</v>
      </c>
    </row>
    <row r="83" spans="2:15" ht="17.25" customHeight="1" thickBot="1" x14ac:dyDescent="0.35">
      <c r="B83" s="5">
        <v>85000000</v>
      </c>
      <c r="C83" s="8">
        <f t="shared" si="28"/>
        <v>7083333.333333333</v>
      </c>
      <c r="D83" s="5">
        <f t="shared" si="31"/>
        <v>318750</v>
      </c>
      <c r="E83" s="4">
        <f t="shared" si="14"/>
        <v>242950</v>
      </c>
      <c r="F83" s="18">
        <f t="shared" si="29"/>
        <v>27980</v>
      </c>
      <c r="G83" s="21">
        <f t="shared" si="32"/>
        <v>56666.666666666664</v>
      </c>
      <c r="H83" s="28">
        <f t="shared" si="21"/>
        <v>646346.66666666663</v>
      </c>
      <c r="I83" s="16">
        <f t="shared" si="22"/>
        <v>318750</v>
      </c>
      <c r="J83" s="4">
        <f t="shared" si="23"/>
        <v>242950</v>
      </c>
      <c r="K83" s="18">
        <f t="shared" si="30"/>
        <v>27980</v>
      </c>
      <c r="L83" s="21">
        <f t="shared" si="24"/>
        <v>74375</v>
      </c>
      <c r="M83" s="21">
        <f t="shared" si="25"/>
        <v>88541.666666666672</v>
      </c>
      <c r="N83" s="21">
        <f t="shared" si="26"/>
        <v>102708.33333333333</v>
      </c>
      <c r="O83" s="21">
        <f t="shared" si="27"/>
        <v>116875</v>
      </c>
    </row>
    <row r="84" spans="2:15" ht="17.25" customHeight="1" thickBot="1" x14ac:dyDescent="0.35">
      <c r="B84" s="5">
        <v>86000000</v>
      </c>
      <c r="C84" s="8">
        <f t="shared" si="28"/>
        <v>7166666.666666667</v>
      </c>
      <c r="D84" s="5">
        <f t="shared" si="31"/>
        <v>322500</v>
      </c>
      <c r="E84" s="4">
        <f t="shared" si="14"/>
        <v>245810</v>
      </c>
      <c r="F84" s="18">
        <f t="shared" si="29"/>
        <v>28310</v>
      </c>
      <c r="G84" s="21">
        <f t="shared" si="32"/>
        <v>57333.333333333336</v>
      </c>
      <c r="H84" s="28">
        <f t="shared" si="21"/>
        <v>653953.33333333337</v>
      </c>
      <c r="I84" s="16">
        <f t="shared" si="22"/>
        <v>322500</v>
      </c>
      <c r="J84" s="4">
        <f t="shared" si="23"/>
        <v>245810</v>
      </c>
      <c r="K84" s="18">
        <f t="shared" si="30"/>
        <v>28310</v>
      </c>
      <c r="L84" s="21">
        <f t="shared" si="24"/>
        <v>75250.000000000015</v>
      </c>
      <c r="M84" s="21">
        <f t="shared" si="25"/>
        <v>89583.333333333343</v>
      </c>
      <c r="N84" s="21">
        <f t="shared" si="26"/>
        <v>103916.66666666666</v>
      </c>
      <c r="O84" s="21">
        <f t="shared" si="27"/>
        <v>118250.00000000001</v>
      </c>
    </row>
    <row r="85" spans="2:15" ht="17.25" customHeight="1" thickBot="1" x14ac:dyDescent="0.35">
      <c r="B85" s="5">
        <v>87000000</v>
      </c>
      <c r="C85" s="8">
        <f t="shared" si="28"/>
        <v>7250000</v>
      </c>
      <c r="D85" s="5">
        <f t="shared" si="31"/>
        <v>326250</v>
      </c>
      <c r="E85" s="4">
        <f t="shared" si="14"/>
        <v>248670</v>
      </c>
      <c r="F85" s="18">
        <f t="shared" si="29"/>
        <v>28640</v>
      </c>
      <c r="G85" s="21">
        <f t="shared" si="32"/>
        <v>58000</v>
      </c>
      <c r="H85" s="28">
        <f t="shared" si="21"/>
        <v>661560</v>
      </c>
      <c r="I85" s="16">
        <f t="shared" si="22"/>
        <v>326250</v>
      </c>
      <c r="J85" s="4">
        <f t="shared" si="23"/>
        <v>248670</v>
      </c>
      <c r="K85" s="18">
        <f t="shared" si="30"/>
        <v>28640</v>
      </c>
      <c r="L85" s="21">
        <f t="shared" si="24"/>
        <v>76125</v>
      </c>
      <c r="M85" s="21">
        <f t="shared" si="25"/>
        <v>90625</v>
      </c>
      <c r="N85" s="21">
        <f t="shared" si="26"/>
        <v>105125</v>
      </c>
      <c r="O85" s="21">
        <f t="shared" si="27"/>
        <v>119625</v>
      </c>
    </row>
    <row r="86" spans="2:15" ht="17.25" customHeight="1" thickBot="1" x14ac:dyDescent="0.35">
      <c r="B86" s="5">
        <v>88000000</v>
      </c>
      <c r="C86" s="8">
        <f t="shared" si="28"/>
        <v>7333333.333333333</v>
      </c>
      <c r="D86" s="5">
        <f t="shared" si="31"/>
        <v>330000</v>
      </c>
      <c r="E86" s="4">
        <f t="shared" si="14"/>
        <v>251530</v>
      </c>
      <c r="F86" s="18">
        <f t="shared" si="29"/>
        <v>28970</v>
      </c>
      <c r="G86" s="21">
        <f t="shared" si="32"/>
        <v>58666.666666666664</v>
      </c>
      <c r="H86" s="28">
        <f t="shared" si="21"/>
        <v>669166.66666666663</v>
      </c>
      <c r="I86" s="16">
        <f t="shared" si="22"/>
        <v>330000</v>
      </c>
      <c r="J86" s="4">
        <f t="shared" si="23"/>
        <v>251530</v>
      </c>
      <c r="K86" s="18">
        <f t="shared" si="30"/>
        <v>28970</v>
      </c>
      <c r="L86" s="21">
        <f t="shared" si="24"/>
        <v>77000</v>
      </c>
      <c r="M86" s="21">
        <f t="shared" si="25"/>
        <v>91666.666666666672</v>
      </c>
      <c r="N86" s="21">
        <f t="shared" si="26"/>
        <v>106333.33333333333</v>
      </c>
      <c r="O86" s="21">
        <f t="shared" si="27"/>
        <v>121000</v>
      </c>
    </row>
    <row r="87" spans="2:15" ht="17.25" customHeight="1" thickBot="1" x14ac:dyDescent="0.35">
      <c r="B87" s="5">
        <v>89000000</v>
      </c>
      <c r="C87" s="8">
        <f t="shared" si="28"/>
        <v>7416666.666666667</v>
      </c>
      <c r="D87" s="5">
        <f t="shared" si="31"/>
        <v>333750</v>
      </c>
      <c r="E87" s="4">
        <f t="shared" ref="E87:E148" si="33">+ROUNDDOWN(C87*3.43%,-1)</f>
        <v>254390</v>
      </c>
      <c r="F87" s="18">
        <f t="shared" si="29"/>
        <v>29300</v>
      </c>
      <c r="G87" s="21">
        <f t="shared" si="32"/>
        <v>59333.333333333336</v>
      </c>
      <c r="H87" s="28">
        <f t="shared" si="21"/>
        <v>676773.33333333337</v>
      </c>
      <c r="I87" s="16">
        <f t="shared" si="22"/>
        <v>333750</v>
      </c>
      <c r="J87" s="4">
        <f t="shared" si="23"/>
        <v>254390</v>
      </c>
      <c r="K87" s="18">
        <f t="shared" si="30"/>
        <v>29300</v>
      </c>
      <c r="L87" s="21">
        <f t="shared" si="24"/>
        <v>77875.000000000015</v>
      </c>
      <c r="M87" s="21">
        <f t="shared" si="25"/>
        <v>92708.333333333343</v>
      </c>
      <c r="N87" s="21">
        <f t="shared" si="26"/>
        <v>107541.66666666666</v>
      </c>
      <c r="O87" s="21">
        <f t="shared" si="27"/>
        <v>122375.00000000001</v>
      </c>
    </row>
    <row r="88" spans="2:15" ht="17.25" customHeight="1" thickBot="1" x14ac:dyDescent="0.35">
      <c r="B88" s="5">
        <v>90000000</v>
      </c>
      <c r="C88" s="8">
        <f t="shared" si="28"/>
        <v>7500000</v>
      </c>
      <c r="D88" s="5">
        <f t="shared" si="31"/>
        <v>337500</v>
      </c>
      <c r="E88" s="4">
        <f t="shared" si="33"/>
        <v>257250</v>
      </c>
      <c r="F88" s="18">
        <f t="shared" si="29"/>
        <v>29630</v>
      </c>
      <c r="G88" s="21">
        <f t="shared" si="32"/>
        <v>60000</v>
      </c>
      <c r="H88" s="28">
        <f t="shared" si="21"/>
        <v>684380</v>
      </c>
      <c r="I88" s="16">
        <f t="shared" si="22"/>
        <v>337500</v>
      </c>
      <c r="J88" s="4">
        <f t="shared" si="23"/>
        <v>257250</v>
      </c>
      <c r="K88" s="18">
        <f t="shared" si="30"/>
        <v>29630</v>
      </c>
      <c r="L88" s="21">
        <f t="shared" si="24"/>
        <v>78750</v>
      </c>
      <c r="M88" s="21">
        <f t="shared" si="25"/>
        <v>93750</v>
      </c>
      <c r="N88" s="21">
        <f t="shared" si="26"/>
        <v>108749.99999999999</v>
      </c>
      <c r="O88" s="21">
        <f t="shared" si="27"/>
        <v>123750</v>
      </c>
    </row>
    <row r="89" spans="2:15" ht="17.25" customHeight="1" thickBot="1" x14ac:dyDescent="0.35">
      <c r="B89" s="5">
        <v>91000000</v>
      </c>
      <c r="C89" s="8">
        <f t="shared" si="28"/>
        <v>7583333.333333333</v>
      </c>
      <c r="D89" s="5">
        <f t="shared" si="31"/>
        <v>341250</v>
      </c>
      <c r="E89" s="4">
        <f t="shared" si="33"/>
        <v>260100</v>
      </c>
      <c r="F89" s="18">
        <f t="shared" si="29"/>
        <v>29960</v>
      </c>
      <c r="G89" s="21">
        <f t="shared" si="32"/>
        <v>60666.666666666664</v>
      </c>
      <c r="H89" s="28">
        <f t="shared" si="21"/>
        <v>691976.66666666663</v>
      </c>
      <c r="I89" s="16">
        <f t="shared" si="22"/>
        <v>341250</v>
      </c>
      <c r="J89" s="4">
        <f t="shared" si="23"/>
        <v>260100</v>
      </c>
      <c r="K89" s="18">
        <f t="shared" si="30"/>
        <v>29960</v>
      </c>
      <c r="L89" s="21">
        <f t="shared" si="24"/>
        <v>79625</v>
      </c>
      <c r="M89" s="21">
        <f t="shared" si="25"/>
        <v>94791.666666666672</v>
      </c>
      <c r="N89" s="21">
        <f t="shared" si="26"/>
        <v>109958.33333333333</v>
      </c>
      <c r="O89" s="21">
        <f t="shared" si="27"/>
        <v>125125</v>
      </c>
    </row>
    <row r="90" spans="2:15" ht="17.25" customHeight="1" thickBot="1" x14ac:dyDescent="0.35">
      <c r="B90" s="5">
        <v>92000000</v>
      </c>
      <c r="C90" s="8">
        <f t="shared" si="28"/>
        <v>7666666.666666667</v>
      </c>
      <c r="D90" s="5">
        <f t="shared" si="31"/>
        <v>345000</v>
      </c>
      <c r="E90" s="4">
        <f t="shared" si="33"/>
        <v>262960</v>
      </c>
      <c r="F90" s="18">
        <f t="shared" si="29"/>
        <v>30290</v>
      </c>
      <c r="G90" s="21">
        <f t="shared" si="32"/>
        <v>61333.333333333336</v>
      </c>
      <c r="H90" s="28">
        <f t="shared" si="21"/>
        <v>699583.33333333337</v>
      </c>
      <c r="I90" s="16">
        <f t="shared" si="22"/>
        <v>345000</v>
      </c>
      <c r="J90" s="4">
        <f t="shared" si="23"/>
        <v>262960</v>
      </c>
      <c r="K90" s="18">
        <f t="shared" si="30"/>
        <v>30290</v>
      </c>
      <c r="L90" s="21">
        <f t="shared" si="24"/>
        <v>80500.000000000015</v>
      </c>
      <c r="M90" s="21">
        <f t="shared" si="25"/>
        <v>95833.333333333343</v>
      </c>
      <c r="N90" s="21">
        <f t="shared" si="26"/>
        <v>111166.66666666666</v>
      </c>
      <c r="O90" s="21">
        <f t="shared" si="27"/>
        <v>126500.00000000001</v>
      </c>
    </row>
    <row r="91" spans="2:15" ht="17.25" customHeight="1" thickBot="1" x14ac:dyDescent="0.35">
      <c r="B91" s="5">
        <v>93000000</v>
      </c>
      <c r="C91" s="8">
        <f t="shared" si="28"/>
        <v>7750000</v>
      </c>
      <c r="D91" s="5">
        <f t="shared" si="31"/>
        <v>348750</v>
      </c>
      <c r="E91" s="4">
        <f t="shared" si="33"/>
        <v>265820</v>
      </c>
      <c r="F91" s="18">
        <f t="shared" si="29"/>
        <v>30620</v>
      </c>
      <c r="G91" s="21">
        <f t="shared" si="32"/>
        <v>62000</v>
      </c>
      <c r="H91" s="28">
        <f t="shared" si="21"/>
        <v>707190</v>
      </c>
      <c r="I91" s="16">
        <f t="shared" si="22"/>
        <v>348750</v>
      </c>
      <c r="J91" s="4">
        <f t="shared" si="23"/>
        <v>265820</v>
      </c>
      <c r="K91" s="18">
        <f t="shared" si="30"/>
        <v>30620</v>
      </c>
      <c r="L91" s="21">
        <f t="shared" si="24"/>
        <v>81375</v>
      </c>
      <c r="M91" s="21">
        <f t="shared" si="25"/>
        <v>96875</v>
      </c>
      <c r="N91" s="21">
        <f t="shared" si="26"/>
        <v>112374.99999999999</v>
      </c>
      <c r="O91" s="21">
        <f t="shared" si="27"/>
        <v>127875</v>
      </c>
    </row>
    <row r="92" spans="2:15" ht="17.25" customHeight="1" thickBot="1" x14ac:dyDescent="0.35">
      <c r="B92" s="5">
        <v>94000000</v>
      </c>
      <c r="C92" s="8">
        <f t="shared" si="28"/>
        <v>7833333.333333333</v>
      </c>
      <c r="D92" s="5">
        <f t="shared" si="31"/>
        <v>352500</v>
      </c>
      <c r="E92" s="4">
        <f t="shared" si="33"/>
        <v>268680</v>
      </c>
      <c r="F92" s="18">
        <f t="shared" si="29"/>
        <v>30950</v>
      </c>
      <c r="G92" s="21">
        <f t="shared" si="32"/>
        <v>62666.666666666664</v>
      </c>
      <c r="H92" s="28">
        <f t="shared" si="21"/>
        <v>714796.66666666663</v>
      </c>
      <c r="I92" s="16">
        <f t="shared" si="22"/>
        <v>352500</v>
      </c>
      <c r="J92" s="4">
        <f t="shared" si="23"/>
        <v>268680</v>
      </c>
      <c r="K92" s="18">
        <f t="shared" si="30"/>
        <v>30950</v>
      </c>
      <c r="L92" s="21">
        <f t="shared" si="24"/>
        <v>82250</v>
      </c>
      <c r="M92" s="21">
        <f t="shared" si="25"/>
        <v>97916.666666666672</v>
      </c>
      <c r="N92" s="21">
        <f t="shared" si="26"/>
        <v>113583.33333333331</v>
      </c>
      <c r="O92" s="21">
        <f t="shared" si="27"/>
        <v>129250</v>
      </c>
    </row>
    <row r="93" spans="2:15" ht="17.25" customHeight="1" thickBot="1" x14ac:dyDescent="0.35">
      <c r="B93" s="5">
        <v>95000000</v>
      </c>
      <c r="C93" s="8">
        <f t="shared" si="28"/>
        <v>7916666.666666667</v>
      </c>
      <c r="D93" s="5">
        <f t="shared" si="31"/>
        <v>356250</v>
      </c>
      <c r="E93" s="4">
        <f t="shared" si="33"/>
        <v>271540</v>
      </c>
      <c r="F93" s="18">
        <f t="shared" si="29"/>
        <v>31280</v>
      </c>
      <c r="G93" s="21">
        <f t="shared" si="32"/>
        <v>63333.333333333336</v>
      </c>
      <c r="H93" s="28">
        <f t="shared" si="21"/>
        <v>722403.33333333337</v>
      </c>
      <c r="I93" s="16">
        <f t="shared" si="22"/>
        <v>356250</v>
      </c>
      <c r="J93" s="4">
        <f t="shared" si="23"/>
        <v>271540</v>
      </c>
      <c r="K93" s="18">
        <f t="shared" si="30"/>
        <v>31280</v>
      </c>
      <c r="L93" s="21">
        <f t="shared" si="24"/>
        <v>83125.000000000015</v>
      </c>
      <c r="M93" s="21">
        <f t="shared" si="25"/>
        <v>98958.333333333343</v>
      </c>
      <c r="N93" s="21">
        <f t="shared" si="26"/>
        <v>114791.66666666666</v>
      </c>
      <c r="O93" s="21">
        <f t="shared" si="27"/>
        <v>130625.00000000001</v>
      </c>
    </row>
    <row r="94" spans="2:15" ht="17.25" customHeight="1" thickBot="1" x14ac:dyDescent="0.35">
      <c r="B94" s="5">
        <v>96000000</v>
      </c>
      <c r="C94" s="8">
        <f t="shared" si="28"/>
        <v>8000000</v>
      </c>
      <c r="D94" s="5">
        <f t="shared" si="31"/>
        <v>360000</v>
      </c>
      <c r="E94" s="4">
        <f t="shared" si="33"/>
        <v>274400</v>
      </c>
      <c r="F94" s="18">
        <f t="shared" si="29"/>
        <v>31610</v>
      </c>
      <c r="G94" s="21">
        <f t="shared" si="32"/>
        <v>64000</v>
      </c>
      <c r="H94" s="28">
        <f t="shared" si="21"/>
        <v>730010</v>
      </c>
      <c r="I94" s="16">
        <f t="shared" si="22"/>
        <v>360000</v>
      </c>
      <c r="J94" s="4">
        <f t="shared" si="23"/>
        <v>274400</v>
      </c>
      <c r="K94" s="18">
        <f t="shared" si="30"/>
        <v>31610</v>
      </c>
      <c r="L94" s="21">
        <f t="shared" si="24"/>
        <v>84000</v>
      </c>
      <c r="M94" s="21">
        <f t="shared" si="25"/>
        <v>100000</v>
      </c>
      <c r="N94" s="21">
        <f t="shared" si="26"/>
        <v>115999.99999999999</v>
      </c>
      <c r="O94" s="21">
        <f t="shared" si="27"/>
        <v>132000</v>
      </c>
    </row>
    <row r="95" spans="2:15" ht="17.25" customHeight="1" thickBot="1" x14ac:dyDescent="0.35">
      <c r="B95" s="5">
        <v>97000000</v>
      </c>
      <c r="C95" s="8">
        <f t="shared" si="28"/>
        <v>8083333.333333333</v>
      </c>
      <c r="D95" s="5">
        <f t="shared" si="31"/>
        <v>363750</v>
      </c>
      <c r="E95" s="4">
        <f t="shared" si="33"/>
        <v>277250</v>
      </c>
      <c r="F95" s="18">
        <f t="shared" si="29"/>
        <v>31930</v>
      </c>
      <c r="G95" s="21">
        <f t="shared" si="32"/>
        <v>64666.666666666664</v>
      </c>
      <c r="H95" s="28">
        <f t="shared" si="21"/>
        <v>737596.66666666663</v>
      </c>
      <c r="I95" s="16">
        <f t="shared" si="22"/>
        <v>363750</v>
      </c>
      <c r="J95" s="4">
        <f t="shared" si="23"/>
        <v>277250</v>
      </c>
      <c r="K95" s="18">
        <f t="shared" si="30"/>
        <v>31930</v>
      </c>
      <c r="L95" s="21">
        <f t="shared" si="24"/>
        <v>84875</v>
      </c>
      <c r="M95" s="21">
        <f t="shared" si="25"/>
        <v>101041.66666666667</v>
      </c>
      <c r="N95" s="21">
        <f t="shared" si="26"/>
        <v>117208.33333333331</v>
      </c>
      <c r="O95" s="21">
        <f t="shared" si="27"/>
        <v>133375</v>
      </c>
    </row>
    <row r="96" spans="2:15" ht="17.25" customHeight="1" thickBot="1" x14ac:dyDescent="0.35">
      <c r="B96" s="5">
        <v>98000000</v>
      </c>
      <c r="C96" s="8">
        <f t="shared" si="28"/>
        <v>8166666.666666667</v>
      </c>
      <c r="D96" s="5">
        <f t="shared" si="31"/>
        <v>367500</v>
      </c>
      <c r="E96" s="4">
        <f t="shared" si="33"/>
        <v>280110</v>
      </c>
      <c r="F96" s="18">
        <f t="shared" si="29"/>
        <v>32260</v>
      </c>
      <c r="G96" s="21">
        <f t="shared" si="32"/>
        <v>65333.333333333336</v>
      </c>
      <c r="H96" s="28">
        <f t="shared" si="21"/>
        <v>745203.33333333337</v>
      </c>
      <c r="I96" s="16">
        <f t="shared" si="22"/>
        <v>367500</v>
      </c>
      <c r="J96" s="4">
        <f t="shared" si="23"/>
        <v>280110</v>
      </c>
      <c r="K96" s="18">
        <f t="shared" si="30"/>
        <v>32260</v>
      </c>
      <c r="L96" s="21">
        <f t="shared" si="24"/>
        <v>85750.000000000015</v>
      </c>
      <c r="M96" s="21">
        <f t="shared" si="25"/>
        <v>102083.33333333334</v>
      </c>
      <c r="N96" s="21">
        <f t="shared" si="26"/>
        <v>118416.66666666666</v>
      </c>
      <c r="O96" s="21">
        <f t="shared" si="27"/>
        <v>134750</v>
      </c>
    </row>
    <row r="97" spans="2:15" ht="17.25" customHeight="1" thickBot="1" x14ac:dyDescent="0.35">
      <c r="B97" s="5">
        <v>99000000</v>
      </c>
      <c r="C97" s="8">
        <f t="shared" si="28"/>
        <v>8250000</v>
      </c>
      <c r="D97" s="5">
        <f t="shared" si="31"/>
        <v>371250</v>
      </c>
      <c r="E97" s="4">
        <f t="shared" si="33"/>
        <v>282970</v>
      </c>
      <c r="F97" s="18">
        <f t="shared" si="29"/>
        <v>32590</v>
      </c>
      <c r="G97" s="21">
        <f t="shared" si="32"/>
        <v>66000</v>
      </c>
      <c r="H97" s="28">
        <f t="shared" si="21"/>
        <v>752810</v>
      </c>
      <c r="I97" s="16">
        <f t="shared" si="22"/>
        <v>371250</v>
      </c>
      <c r="J97" s="4">
        <f t="shared" si="23"/>
        <v>282970</v>
      </c>
      <c r="K97" s="18">
        <f t="shared" si="30"/>
        <v>32590</v>
      </c>
      <c r="L97" s="21">
        <f t="shared" si="24"/>
        <v>86625</v>
      </c>
      <c r="M97" s="21">
        <f t="shared" si="25"/>
        <v>103125</v>
      </c>
      <c r="N97" s="21">
        <f t="shared" si="26"/>
        <v>119624.99999999999</v>
      </c>
      <c r="O97" s="21">
        <f t="shared" si="27"/>
        <v>136125</v>
      </c>
    </row>
    <row r="98" spans="2:15" ht="17.25" customHeight="1" thickBot="1" x14ac:dyDescent="0.35">
      <c r="B98" s="5">
        <v>100000000</v>
      </c>
      <c r="C98" s="8">
        <f t="shared" si="28"/>
        <v>8333333.333333333</v>
      </c>
      <c r="D98" s="5">
        <f t="shared" si="31"/>
        <v>375000</v>
      </c>
      <c r="E98" s="4">
        <f t="shared" si="33"/>
        <v>285830</v>
      </c>
      <c r="F98" s="18">
        <f t="shared" si="29"/>
        <v>32920</v>
      </c>
      <c r="G98" s="21">
        <f t="shared" si="32"/>
        <v>66666.666666666672</v>
      </c>
      <c r="H98" s="28">
        <f t="shared" si="21"/>
        <v>760416.66666666663</v>
      </c>
      <c r="I98" s="16">
        <f t="shared" si="22"/>
        <v>375000</v>
      </c>
      <c r="J98" s="4">
        <f t="shared" si="23"/>
        <v>285830</v>
      </c>
      <c r="K98" s="18">
        <f t="shared" si="30"/>
        <v>32920</v>
      </c>
      <c r="L98" s="21">
        <f t="shared" si="24"/>
        <v>87500</v>
      </c>
      <c r="M98" s="21">
        <f t="shared" si="25"/>
        <v>104166.66666666667</v>
      </c>
      <c r="N98" s="21">
        <f t="shared" si="26"/>
        <v>120833.33333333331</v>
      </c>
      <c r="O98" s="21">
        <f t="shared" si="27"/>
        <v>137500</v>
      </c>
    </row>
    <row r="99" spans="2:15" ht="17.25" customHeight="1" thickBot="1" x14ac:dyDescent="0.35">
      <c r="B99" s="5">
        <v>101000000</v>
      </c>
      <c r="C99" s="8">
        <f t="shared" si="28"/>
        <v>8416666.666666666</v>
      </c>
      <c r="D99" s="5">
        <f t="shared" si="31"/>
        <v>378749.99999999994</v>
      </c>
      <c r="E99" s="4">
        <f t="shared" si="33"/>
        <v>288690</v>
      </c>
      <c r="F99" s="18">
        <f t="shared" si="29"/>
        <v>33250</v>
      </c>
      <c r="G99" s="21">
        <f t="shared" si="32"/>
        <v>67333.333333333328</v>
      </c>
      <c r="H99" s="28">
        <f t="shared" si="21"/>
        <v>768023.33333333337</v>
      </c>
      <c r="I99" s="16">
        <f t="shared" si="22"/>
        <v>378749.99999999994</v>
      </c>
      <c r="J99" s="4">
        <f t="shared" si="23"/>
        <v>288690</v>
      </c>
      <c r="K99" s="18">
        <f t="shared" si="30"/>
        <v>33250</v>
      </c>
      <c r="L99" s="21">
        <f t="shared" si="24"/>
        <v>88375</v>
      </c>
      <c r="M99" s="21">
        <f t="shared" si="25"/>
        <v>105208.33333333333</v>
      </c>
      <c r="N99" s="21">
        <f t="shared" si="26"/>
        <v>122041.66666666664</v>
      </c>
      <c r="O99" s="21">
        <f t="shared" si="27"/>
        <v>138875</v>
      </c>
    </row>
    <row r="100" spans="2:15" ht="17.25" customHeight="1" thickBot="1" x14ac:dyDescent="0.35">
      <c r="B100" s="5">
        <v>102000000</v>
      </c>
      <c r="C100" s="8">
        <f t="shared" si="28"/>
        <v>8500000</v>
      </c>
      <c r="D100" s="5">
        <f t="shared" si="31"/>
        <v>382500</v>
      </c>
      <c r="E100" s="4">
        <f t="shared" si="33"/>
        <v>291550</v>
      </c>
      <c r="F100" s="18">
        <f t="shared" si="29"/>
        <v>33580</v>
      </c>
      <c r="G100" s="21">
        <f t="shared" si="32"/>
        <v>68000</v>
      </c>
      <c r="H100" s="28">
        <f t="shared" si="21"/>
        <v>775630</v>
      </c>
      <c r="I100" s="16">
        <f t="shared" si="22"/>
        <v>382500</v>
      </c>
      <c r="J100" s="4">
        <f t="shared" si="23"/>
        <v>291550</v>
      </c>
      <c r="K100" s="18">
        <f t="shared" si="30"/>
        <v>33580</v>
      </c>
      <c r="L100" s="21">
        <f t="shared" si="24"/>
        <v>89250</v>
      </c>
      <c r="M100" s="21">
        <f t="shared" si="25"/>
        <v>106250</v>
      </c>
      <c r="N100" s="21">
        <f t="shared" si="26"/>
        <v>123249.99999999999</v>
      </c>
      <c r="O100" s="21">
        <f t="shared" si="27"/>
        <v>140250</v>
      </c>
    </row>
    <row r="101" spans="2:15" ht="17.25" customHeight="1" thickBot="1" x14ac:dyDescent="0.35">
      <c r="B101" s="5">
        <v>103000000</v>
      </c>
      <c r="C101" s="8">
        <f t="shared" si="28"/>
        <v>8583333.333333334</v>
      </c>
      <c r="D101" s="5">
        <f t="shared" si="31"/>
        <v>386250</v>
      </c>
      <c r="E101" s="4">
        <f t="shared" si="33"/>
        <v>294400</v>
      </c>
      <c r="F101" s="18">
        <f t="shared" si="29"/>
        <v>33910</v>
      </c>
      <c r="G101" s="21">
        <f t="shared" si="32"/>
        <v>68666.666666666672</v>
      </c>
      <c r="H101" s="28">
        <f t="shared" si="21"/>
        <v>783226.66666666663</v>
      </c>
      <c r="I101" s="16">
        <f t="shared" si="22"/>
        <v>386250</v>
      </c>
      <c r="J101" s="4">
        <f t="shared" si="23"/>
        <v>294400</v>
      </c>
      <c r="K101" s="18">
        <f t="shared" si="30"/>
        <v>33910</v>
      </c>
      <c r="L101" s="21">
        <f t="shared" si="24"/>
        <v>90125.000000000015</v>
      </c>
      <c r="M101" s="21">
        <f t="shared" si="25"/>
        <v>107291.66666666669</v>
      </c>
      <c r="N101" s="21">
        <f t="shared" si="26"/>
        <v>124458.33333333333</v>
      </c>
      <c r="O101" s="21">
        <f t="shared" si="27"/>
        <v>141625.00000000003</v>
      </c>
    </row>
    <row r="102" spans="2:15" ht="17.25" customHeight="1" thickBot="1" x14ac:dyDescent="0.35">
      <c r="B102" s="5">
        <v>104000000</v>
      </c>
      <c r="C102" s="8">
        <f t="shared" si="28"/>
        <v>8666666.666666666</v>
      </c>
      <c r="D102" s="5">
        <f t="shared" si="31"/>
        <v>389999.99999999994</v>
      </c>
      <c r="E102" s="4">
        <f t="shared" si="33"/>
        <v>297260</v>
      </c>
      <c r="F102" s="18">
        <f t="shared" si="29"/>
        <v>34240</v>
      </c>
      <c r="G102" s="21">
        <f t="shared" si="32"/>
        <v>69333.333333333328</v>
      </c>
      <c r="H102" s="28">
        <f t="shared" si="21"/>
        <v>790833.33333333337</v>
      </c>
      <c r="I102" s="16">
        <f t="shared" si="22"/>
        <v>389999.99999999994</v>
      </c>
      <c r="J102" s="4">
        <f t="shared" si="23"/>
        <v>297260</v>
      </c>
      <c r="K102" s="18">
        <f t="shared" si="30"/>
        <v>34240</v>
      </c>
      <c r="L102" s="21">
        <f t="shared" si="24"/>
        <v>91000</v>
      </c>
      <c r="M102" s="21">
        <f t="shared" si="25"/>
        <v>108333.33333333333</v>
      </c>
      <c r="N102" s="21">
        <f t="shared" si="26"/>
        <v>125666.66666666664</v>
      </c>
      <c r="O102" s="21">
        <f t="shared" si="27"/>
        <v>143000</v>
      </c>
    </row>
    <row r="103" spans="2:15" ht="17.25" customHeight="1" thickBot="1" x14ac:dyDescent="0.35">
      <c r="B103" s="5">
        <v>105000000</v>
      </c>
      <c r="C103" s="8">
        <f t="shared" si="28"/>
        <v>8750000</v>
      </c>
      <c r="D103" s="5">
        <f t="shared" si="31"/>
        <v>393750</v>
      </c>
      <c r="E103" s="4">
        <f t="shared" si="33"/>
        <v>300120</v>
      </c>
      <c r="F103" s="18">
        <f t="shared" si="29"/>
        <v>34570</v>
      </c>
      <c r="G103" s="21">
        <f t="shared" si="32"/>
        <v>70000</v>
      </c>
      <c r="H103" s="28">
        <f t="shared" ref="H103:H134" si="34">SUM(D103:G103)</f>
        <v>798440</v>
      </c>
      <c r="I103" s="16">
        <f t="shared" si="22"/>
        <v>393750</v>
      </c>
      <c r="J103" s="4">
        <f t="shared" ref="J103:J134" si="35">+ROUNDDOWN(C103*3.43%,-1)</f>
        <v>300120</v>
      </c>
      <c r="K103" s="18">
        <f t="shared" si="30"/>
        <v>34570</v>
      </c>
      <c r="L103" s="21">
        <f t="shared" ref="L103:L136" si="36">+C103*1.05%</f>
        <v>91875</v>
      </c>
      <c r="M103" s="21">
        <f t="shared" ref="M103:M136" si="37">+C103*1.25%</f>
        <v>109375</v>
      </c>
      <c r="N103" s="21">
        <f t="shared" ref="N103:N136" si="38">+C103*1.45%</f>
        <v>126874.99999999999</v>
      </c>
      <c r="O103" s="21">
        <f t="shared" ref="O103:O136" si="39">+C103*1.65%</f>
        <v>144375</v>
      </c>
    </row>
    <row r="104" spans="2:15" ht="17.25" customHeight="1" thickBot="1" x14ac:dyDescent="0.35">
      <c r="B104" s="5">
        <v>106000000</v>
      </c>
      <c r="C104" s="8">
        <f t="shared" si="28"/>
        <v>8833333.333333334</v>
      </c>
      <c r="D104" s="5">
        <f t="shared" si="31"/>
        <v>397500</v>
      </c>
      <c r="E104" s="4">
        <f t="shared" si="33"/>
        <v>302980</v>
      </c>
      <c r="F104" s="18">
        <f t="shared" si="29"/>
        <v>34900</v>
      </c>
      <c r="G104" s="21">
        <f t="shared" si="32"/>
        <v>70666.666666666672</v>
      </c>
      <c r="H104" s="28">
        <f t="shared" si="34"/>
        <v>806046.66666666663</v>
      </c>
      <c r="I104" s="16">
        <f t="shared" si="22"/>
        <v>397500</v>
      </c>
      <c r="J104" s="4">
        <f t="shared" si="35"/>
        <v>302980</v>
      </c>
      <c r="K104" s="18">
        <f t="shared" si="30"/>
        <v>34900</v>
      </c>
      <c r="L104" s="21">
        <f t="shared" si="36"/>
        <v>92750.000000000015</v>
      </c>
      <c r="M104" s="21">
        <f t="shared" si="37"/>
        <v>110416.66666666669</v>
      </c>
      <c r="N104" s="21">
        <f t="shared" si="38"/>
        <v>128083.33333333333</v>
      </c>
      <c r="O104" s="21">
        <f t="shared" si="39"/>
        <v>145750.00000000003</v>
      </c>
    </row>
    <row r="105" spans="2:15" ht="17.25" customHeight="1" thickBot="1" x14ac:dyDescent="0.35">
      <c r="B105" s="5">
        <v>107000000</v>
      </c>
      <c r="C105" s="8">
        <f t="shared" si="28"/>
        <v>8916666.666666666</v>
      </c>
      <c r="D105" s="5">
        <f t="shared" si="31"/>
        <v>401249.99999999994</v>
      </c>
      <c r="E105" s="4">
        <f t="shared" si="33"/>
        <v>305840</v>
      </c>
      <c r="F105" s="18">
        <f t="shared" si="29"/>
        <v>35230</v>
      </c>
      <c r="G105" s="21">
        <f t="shared" si="32"/>
        <v>71333.333333333328</v>
      </c>
      <c r="H105" s="28">
        <f t="shared" si="34"/>
        <v>813653.33333333337</v>
      </c>
      <c r="I105" s="16">
        <f t="shared" si="22"/>
        <v>401249.99999999994</v>
      </c>
      <c r="J105" s="4">
        <f t="shared" si="35"/>
        <v>305840</v>
      </c>
      <c r="K105" s="18">
        <f t="shared" si="30"/>
        <v>35230</v>
      </c>
      <c r="L105" s="21">
        <f t="shared" si="36"/>
        <v>93625</v>
      </c>
      <c r="M105" s="21">
        <f t="shared" si="37"/>
        <v>111458.33333333333</v>
      </c>
      <c r="N105" s="21">
        <f t="shared" si="38"/>
        <v>129291.66666666664</v>
      </c>
      <c r="O105" s="21">
        <f t="shared" si="39"/>
        <v>147125</v>
      </c>
    </row>
    <row r="106" spans="2:15" ht="17.25" customHeight="1" thickBot="1" x14ac:dyDescent="0.35">
      <c r="B106" s="5">
        <v>108000000</v>
      </c>
      <c r="C106" s="8">
        <f t="shared" si="28"/>
        <v>9000000</v>
      </c>
      <c r="D106" s="5">
        <f t="shared" si="31"/>
        <v>405000</v>
      </c>
      <c r="E106" s="4">
        <f t="shared" si="33"/>
        <v>308700</v>
      </c>
      <c r="F106" s="18">
        <f t="shared" si="29"/>
        <v>35560</v>
      </c>
      <c r="G106" s="21">
        <f t="shared" si="32"/>
        <v>72000</v>
      </c>
      <c r="H106" s="28">
        <f t="shared" si="34"/>
        <v>821260</v>
      </c>
      <c r="I106" s="16">
        <f t="shared" si="22"/>
        <v>405000</v>
      </c>
      <c r="J106" s="4">
        <f t="shared" si="35"/>
        <v>308700</v>
      </c>
      <c r="K106" s="18">
        <f t="shared" si="30"/>
        <v>35560</v>
      </c>
      <c r="L106" s="21">
        <f t="shared" si="36"/>
        <v>94500</v>
      </c>
      <c r="M106" s="21">
        <f t="shared" si="37"/>
        <v>112500</v>
      </c>
      <c r="N106" s="21">
        <f t="shared" si="38"/>
        <v>130499.99999999999</v>
      </c>
      <c r="O106" s="21">
        <f t="shared" si="39"/>
        <v>148500</v>
      </c>
    </row>
    <row r="107" spans="2:15" ht="17.25" customHeight="1" thickBot="1" x14ac:dyDescent="0.35">
      <c r="B107" s="5">
        <v>109000000</v>
      </c>
      <c r="C107" s="8">
        <f t="shared" si="28"/>
        <v>9083333.333333334</v>
      </c>
      <c r="D107" s="5">
        <f t="shared" si="31"/>
        <v>408750</v>
      </c>
      <c r="E107" s="4">
        <f t="shared" si="33"/>
        <v>311550</v>
      </c>
      <c r="F107" s="18">
        <f t="shared" si="29"/>
        <v>35890</v>
      </c>
      <c r="G107" s="21">
        <f t="shared" si="32"/>
        <v>72666.666666666672</v>
      </c>
      <c r="H107" s="28">
        <f t="shared" si="34"/>
        <v>828856.66666666663</v>
      </c>
      <c r="I107" s="16">
        <f t="shared" si="22"/>
        <v>408750</v>
      </c>
      <c r="J107" s="4">
        <f t="shared" si="35"/>
        <v>311550</v>
      </c>
      <c r="K107" s="18">
        <f t="shared" si="30"/>
        <v>35890</v>
      </c>
      <c r="L107" s="21">
        <f t="shared" si="36"/>
        <v>95375.000000000015</v>
      </c>
      <c r="M107" s="21">
        <f t="shared" si="37"/>
        <v>113541.66666666669</v>
      </c>
      <c r="N107" s="21">
        <f t="shared" si="38"/>
        <v>131708.33333333334</v>
      </c>
      <c r="O107" s="21">
        <f t="shared" si="39"/>
        <v>149875.00000000003</v>
      </c>
    </row>
    <row r="108" spans="2:15" ht="17.25" customHeight="1" thickBot="1" x14ac:dyDescent="0.35">
      <c r="B108" s="5">
        <v>110000000</v>
      </c>
      <c r="C108" s="8">
        <f t="shared" si="28"/>
        <v>9166666.666666666</v>
      </c>
      <c r="D108" s="5">
        <f t="shared" si="31"/>
        <v>412499.99999999994</v>
      </c>
      <c r="E108" s="4">
        <f t="shared" si="33"/>
        <v>314410</v>
      </c>
      <c r="F108" s="18">
        <f t="shared" si="29"/>
        <v>36220</v>
      </c>
      <c r="G108" s="21">
        <f t="shared" si="32"/>
        <v>73333.333333333328</v>
      </c>
      <c r="H108" s="28">
        <f t="shared" si="34"/>
        <v>836463.33333333337</v>
      </c>
      <c r="I108" s="16">
        <f t="shared" si="22"/>
        <v>412499.99999999994</v>
      </c>
      <c r="J108" s="4">
        <f t="shared" si="35"/>
        <v>314410</v>
      </c>
      <c r="K108" s="18">
        <f t="shared" si="30"/>
        <v>36220</v>
      </c>
      <c r="L108" s="21">
        <f t="shared" si="36"/>
        <v>96250</v>
      </c>
      <c r="M108" s="21">
        <f t="shared" si="37"/>
        <v>114583.33333333333</v>
      </c>
      <c r="N108" s="21">
        <f t="shared" si="38"/>
        <v>132916.66666666666</v>
      </c>
      <c r="O108" s="21">
        <f t="shared" si="39"/>
        <v>151250</v>
      </c>
    </row>
    <row r="109" spans="2:15" ht="17.25" customHeight="1" thickBot="1" x14ac:dyDescent="0.35">
      <c r="B109" s="5">
        <v>111000000</v>
      </c>
      <c r="C109" s="8">
        <f t="shared" si="28"/>
        <v>9250000</v>
      </c>
      <c r="D109" s="5">
        <f t="shared" si="31"/>
        <v>416250</v>
      </c>
      <c r="E109" s="4">
        <f t="shared" si="33"/>
        <v>317270</v>
      </c>
      <c r="F109" s="18">
        <f t="shared" si="29"/>
        <v>36540</v>
      </c>
      <c r="G109" s="21">
        <f t="shared" si="32"/>
        <v>74000</v>
      </c>
      <c r="H109" s="28">
        <f t="shared" si="34"/>
        <v>844060</v>
      </c>
      <c r="I109" s="16">
        <f t="shared" si="22"/>
        <v>416250</v>
      </c>
      <c r="J109" s="4">
        <f t="shared" si="35"/>
        <v>317270</v>
      </c>
      <c r="K109" s="18">
        <f t="shared" si="30"/>
        <v>36540</v>
      </c>
      <c r="L109" s="21">
        <f t="shared" si="36"/>
        <v>97125</v>
      </c>
      <c r="M109" s="21">
        <f t="shared" si="37"/>
        <v>115625</v>
      </c>
      <c r="N109" s="21">
        <f t="shared" si="38"/>
        <v>134125</v>
      </c>
      <c r="O109" s="21">
        <f t="shared" si="39"/>
        <v>152625</v>
      </c>
    </row>
    <row r="110" spans="2:15" ht="17.25" customHeight="1" thickBot="1" x14ac:dyDescent="0.35">
      <c r="B110" s="5">
        <v>112000000</v>
      </c>
      <c r="C110" s="8">
        <f t="shared" si="28"/>
        <v>9333333.333333334</v>
      </c>
      <c r="D110" s="5">
        <f t="shared" si="31"/>
        <v>420000</v>
      </c>
      <c r="E110" s="4">
        <f t="shared" si="33"/>
        <v>320130</v>
      </c>
      <c r="F110" s="18">
        <f t="shared" si="29"/>
        <v>36870</v>
      </c>
      <c r="G110" s="21">
        <f t="shared" si="32"/>
        <v>74666.666666666672</v>
      </c>
      <c r="H110" s="28">
        <f t="shared" si="34"/>
        <v>851666.66666666663</v>
      </c>
      <c r="I110" s="16">
        <f t="shared" si="22"/>
        <v>420000</v>
      </c>
      <c r="J110" s="4">
        <f t="shared" si="35"/>
        <v>320130</v>
      </c>
      <c r="K110" s="18">
        <f t="shared" si="30"/>
        <v>36870</v>
      </c>
      <c r="L110" s="21">
        <f t="shared" si="36"/>
        <v>98000.000000000015</v>
      </c>
      <c r="M110" s="21">
        <f t="shared" si="37"/>
        <v>116666.66666666669</v>
      </c>
      <c r="N110" s="21">
        <f t="shared" si="38"/>
        <v>135333.33333333334</v>
      </c>
      <c r="O110" s="21">
        <f t="shared" si="39"/>
        <v>154000.00000000003</v>
      </c>
    </row>
    <row r="111" spans="2:15" ht="17.25" customHeight="1" thickBot="1" x14ac:dyDescent="0.35">
      <c r="B111" s="5">
        <v>113000000</v>
      </c>
      <c r="C111" s="8">
        <f t="shared" si="28"/>
        <v>9416666.666666666</v>
      </c>
      <c r="D111" s="5">
        <f t="shared" si="31"/>
        <v>423749.99999999994</v>
      </c>
      <c r="E111" s="4">
        <f t="shared" si="33"/>
        <v>322990</v>
      </c>
      <c r="F111" s="18">
        <f t="shared" si="29"/>
        <v>37200</v>
      </c>
      <c r="G111" s="21">
        <f t="shared" si="32"/>
        <v>75333.333333333328</v>
      </c>
      <c r="H111" s="28">
        <f t="shared" si="34"/>
        <v>859273.33333333337</v>
      </c>
      <c r="I111" s="16">
        <f t="shared" si="22"/>
        <v>423749.99999999994</v>
      </c>
      <c r="J111" s="4">
        <f t="shared" si="35"/>
        <v>322990</v>
      </c>
      <c r="K111" s="18">
        <f t="shared" si="30"/>
        <v>37200</v>
      </c>
      <c r="L111" s="21">
        <f t="shared" si="36"/>
        <v>98875</v>
      </c>
      <c r="M111" s="21">
        <f t="shared" si="37"/>
        <v>117708.33333333333</v>
      </c>
      <c r="N111" s="21">
        <f t="shared" si="38"/>
        <v>136541.66666666666</v>
      </c>
      <c r="O111" s="21">
        <f t="shared" si="39"/>
        <v>155375</v>
      </c>
    </row>
    <row r="112" spans="2:15" ht="17.25" customHeight="1" thickBot="1" x14ac:dyDescent="0.35">
      <c r="B112" s="5">
        <v>114000000</v>
      </c>
      <c r="C112" s="8">
        <f t="shared" si="28"/>
        <v>9500000</v>
      </c>
      <c r="D112" s="5">
        <f t="shared" si="31"/>
        <v>427500</v>
      </c>
      <c r="E112" s="4">
        <f t="shared" si="33"/>
        <v>325850</v>
      </c>
      <c r="F112" s="18">
        <f t="shared" si="29"/>
        <v>37530</v>
      </c>
      <c r="G112" s="21">
        <f t="shared" si="32"/>
        <v>76000</v>
      </c>
      <c r="H112" s="28">
        <f t="shared" si="34"/>
        <v>866880</v>
      </c>
      <c r="I112" s="16">
        <f t="shared" si="22"/>
        <v>427500</v>
      </c>
      <c r="J112" s="4">
        <f t="shared" si="35"/>
        <v>325850</v>
      </c>
      <c r="K112" s="18">
        <f t="shared" si="30"/>
        <v>37530</v>
      </c>
      <c r="L112" s="21">
        <f t="shared" si="36"/>
        <v>99750</v>
      </c>
      <c r="M112" s="21">
        <f t="shared" si="37"/>
        <v>118750</v>
      </c>
      <c r="N112" s="21">
        <f t="shared" si="38"/>
        <v>137750</v>
      </c>
      <c r="O112" s="21">
        <f t="shared" si="39"/>
        <v>156750</v>
      </c>
    </row>
    <row r="113" spans="2:15" ht="17.25" customHeight="1" thickBot="1" x14ac:dyDescent="0.35">
      <c r="B113" s="5">
        <v>115000000</v>
      </c>
      <c r="C113" s="8">
        <f t="shared" si="28"/>
        <v>9583333.333333334</v>
      </c>
      <c r="D113" s="5">
        <f t="shared" si="31"/>
        <v>431250</v>
      </c>
      <c r="E113" s="4">
        <f t="shared" si="33"/>
        <v>328700</v>
      </c>
      <c r="F113" s="18">
        <f t="shared" si="29"/>
        <v>37860</v>
      </c>
      <c r="G113" s="21">
        <f t="shared" si="32"/>
        <v>76666.666666666672</v>
      </c>
      <c r="H113" s="28">
        <f t="shared" si="34"/>
        <v>874476.66666666663</v>
      </c>
      <c r="I113" s="16">
        <f t="shared" si="22"/>
        <v>431250</v>
      </c>
      <c r="J113" s="4">
        <f t="shared" si="35"/>
        <v>328700</v>
      </c>
      <c r="K113" s="18">
        <f t="shared" si="30"/>
        <v>37860</v>
      </c>
      <c r="L113" s="21">
        <f t="shared" si="36"/>
        <v>100625.00000000001</v>
      </c>
      <c r="M113" s="21">
        <f t="shared" si="37"/>
        <v>119791.66666666669</v>
      </c>
      <c r="N113" s="21">
        <f t="shared" si="38"/>
        <v>138958.33333333334</v>
      </c>
      <c r="O113" s="21">
        <f t="shared" si="39"/>
        <v>158125.00000000003</v>
      </c>
    </row>
    <row r="114" spans="2:15" ht="17.25" customHeight="1" thickBot="1" x14ac:dyDescent="0.35">
      <c r="B114" s="5">
        <v>116000000</v>
      </c>
      <c r="C114" s="8">
        <f t="shared" si="28"/>
        <v>9666666.666666666</v>
      </c>
      <c r="D114" s="5">
        <f t="shared" si="31"/>
        <v>434999.99999999994</v>
      </c>
      <c r="E114" s="4">
        <f t="shared" si="33"/>
        <v>331560</v>
      </c>
      <c r="F114" s="18">
        <f t="shared" si="29"/>
        <v>38190</v>
      </c>
      <c r="G114" s="21">
        <f t="shared" si="32"/>
        <v>77333.333333333328</v>
      </c>
      <c r="H114" s="28">
        <f t="shared" si="34"/>
        <v>882083.33333333337</v>
      </c>
      <c r="I114" s="16">
        <f t="shared" si="22"/>
        <v>434999.99999999994</v>
      </c>
      <c r="J114" s="4">
        <f t="shared" si="35"/>
        <v>331560</v>
      </c>
      <c r="K114" s="18">
        <f t="shared" si="30"/>
        <v>38190</v>
      </c>
      <c r="L114" s="21">
        <f t="shared" si="36"/>
        <v>101500</v>
      </c>
      <c r="M114" s="21">
        <f t="shared" si="37"/>
        <v>120833.33333333333</v>
      </c>
      <c r="N114" s="21">
        <f t="shared" si="38"/>
        <v>140166.66666666666</v>
      </c>
      <c r="O114" s="21">
        <f t="shared" si="39"/>
        <v>159500</v>
      </c>
    </row>
    <row r="115" spans="2:15" ht="17.25" customHeight="1" thickBot="1" x14ac:dyDescent="0.35">
      <c r="B115" s="5">
        <v>117000000</v>
      </c>
      <c r="C115" s="8">
        <f t="shared" si="28"/>
        <v>9750000</v>
      </c>
      <c r="D115" s="5">
        <f t="shared" si="31"/>
        <v>438750</v>
      </c>
      <c r="E115" s="4">
        <f t="shared" si="33"/>
        <v>334420</v>
      </c>
      <c r="F115" s="18">
        <f t="shared" si="29"/>
        <v>38520</v>
      </c>
      <c r="G115" s="21">
        <f t="shared" si="32"/>
        <v>78000</v>
      </c>
      <c r="H115" s="28">
        <f t="shared" si="34"/>
        <v>889690</v>
      </c>
      <c r="I115" s="16">
        <f t="shared" si="22"/>
        <v>438750</v>
      </c>
      <c r="J115" s="4">
        <f t="shared" si="35"/>
        <v>334420</v>
      </c>
      <c r="K115" s="18">
        <f t="shared" si="30"/>
        <v>38520</v>
      </c>
      <c r="L115" s="21">
        <f t="shared" si="36"/>
        <v>102375</v>
      </c>
      <c r="M115" s="21">
        <f t="shared" si="37"/>
        <v>121875</v>
      </c>
      <c r="N115" s="21">
        <f t="shared" si="38"/>
        <v>141375</v>
      </c>
      <c r="O115" s="21">
        <f t="shared" si="39"/>
        <v>160875</v>
      </c>
    </row>
    <row r="116" spans="2:15" ht="17.25" customHeight="1" thickBot="1" x14ac:dyDescent="0.35">
      <c r="B116" s="5">
        <v>118000000</v>
      </c>
      <c r="C116" s="8">
        <f t="shared" si="28"/>
        <v>9833333.333333334</v>
      </c>
      <c r="D116" s="5">
        <f t="shared" si="31"/>
        <v>442500</v>
      </c>
      <c r="E116" s="4">
        <f t="shared" si="33"/>
        <v>337280</v>
      </c>
      <c r="F116" s="18">
        <f t="shared" si="29"/>
        <v>38850</v>
      </c>
      <c r="G116" s="21">
        <f t="shared" si="32"/>
        <v>78666.666666666672</v>
      </c>
      <c r="H116" s="28">
        <f t="shared" si="34"/>
        <v>897296.66666666663</v>
      </c>
      <c r="I116" s="16">
        <f t="shared" si="22"/>
        <v>442500</v>
      </c>
      <c r="J116" s="4">
        <f t="shared" si="35"/>
        <v>337280</v>
      </c>
      <c r="K116" s="18">
        <f t="shared" si="30"/>
        <v>38850</v>
      </c>
      <c r="L116" s="21">
        <f t="shared" si="36"/>
        <v>103250.00000000001</v>
      </c>
      <c r="M116" s="21">
        <f t="shared" si="37"/>
        <v>122916.66666666669</v>
      </c>
      <c r="N116" s="21">
        <f t="shared" si="38"/>
        <v>142583.33333333334</v>
      </c>
      <c r="O116" s="21">
        <f t="shared" si="39"/>
        <v>162250.00000000003</v>
      </c>
    </row>
    <row r="117" spans="2:15" ht="17.25" customHeight="1" thickBot="1" x14ac:dyDescent="0.35">
      <c r="B117" s="5">
        <v>119000000</v>
      </c>
      <c r="C117" s="8">
        <f t="shared" si="28"/>
        <v>9916666.666666666</v>
      </c>
      <c r="D117" s="5">
        <f t="shared" si="31"/>
        <v>446249.99999999994</v>
      </c>
      <c r="E117" s="4">
        <f t="shared" si="33"/>
        <v>340140</v>
      </c>
      <c r="F117" s="18">
        <f t="shared" si="29"/>
        <v>39180</v>
      </c>
      <c r="G117" s="21">
        <f t="shared" si="32"/>
        <v>79333.333333333328</v>
      </c>
      <c r="H117" s="28">
        <f t="shared" si="34"/>
        <v>904903.33333333337</v>
      </c>
      <c r="I117" s="16">
        <f t="shared" si="22"/>
        <v>446249.99999999994</v>
      </c>
      <c r="J117" s="4">
        <f t="shared" si="35"/>
        <v>340140</v>
      </c>
      <c r="K117" s="18">
        <f t="shared" si="30"/>
        <v>39180</v>
      </c>
      <c r="L117" s="21">
        <f t="shared" si="36"/>
        <v>104125</v>
      </c>
      <c r="M117" s="21">
        <f t="shared" si="37"/>
        <v>123958.33333333333</v>
      </c>
      <c r="N117" s="21">
        <f t="shared" si="38"/>
        <v>143791.66666666666</v>
      </c>
      <c r="O117" s="21">
        <f t="shared" si="39"/>
        <v>163625</v>
      </c>
    </row>
    <row r="118" spans="2:15" ht="17.25" customHeight="1" thickBot="1" x14ac:dyDescent="0.35">
      <c r="B118" s="5">
        <v>120000000</v>
      </c>
      <c r="C118" s="8">
        <f t="shared" si="28"/>
        <v>10000000</v>
      </c>
      <c r="D118" s="5">
        <f t="shared" si="31"/>
        <v>450000</v>
      </c>
      <c r="E118" s="4">
        <f t="shared" si="33"/>
        <v>343000</v>
      </c>
      <c r="F118" s="18">
        <f t="shared" si="29"/>
        <v>39510</v>
      </c>
      <c r="G118" s="21">
        <f t="shared" si="32"/>
        <v>80000</v>
      </c>
      <c r="H118" s="28">
        <f t="shared" si="34"/>
        <v>912510</v>
      </c>
      <c r="I118" s="16">
        <f t="shared" si="22"/>
        <v>450000</v>
      </c>
      <c r="J118" s="4">
        <f t="shared" si="35"/>
        <v>343000</v>
      </c>
      <c r="K118" s="18">
        <f t="shared" si="30"/>
        <v>39510</v>
      </c>
      <c r="L118" s="21">
        <f t="shared" si="36"/>
        <v>105000</v>
      </c>
      <c r="M118" s="21">
        <f t="shared" si="37"/>
        <v>125000</v>
      </c>
      <c r="N118" s="21">
        <f t="shared" si="38"/>
        <v>145000</v>
      </c>
      <c r="O118" s="21">
        <f t="shared" si="39"/>
        <v>165000</v>
      </c>
    </row>
    <row r="119" spans="2:15" ht="17.25" customHeight="1" thickBot="1" x14ac:dyDescent="0.35">
      <c r="B119" s="5">
        <v>121000000</v>
      </c>
      <c r="C119" s="8">
        <f t="shared" si="28"/>
        <v>10083333.333333334</v>
      </c>
      <c r="D119" s="5">
        <f t="shared" si="31"/>
        <v>453750</v>
      </c>
      <c r="E119" s="4">
        <f t="shared" si="33"/>
        <v>345850</v>
      </c>
      <c r="F119" s="18">
        <f t="shared" si="29"/>
        <v>39840</v>
      </c>
      <c r="G119" s="21">
        <f t="shared" si="32"/>
        <v>80666.666666666672</v>
      </c>
      <c r="H119" s="28">
        <f t="shared" si="34"/>
        <v>920106.66666666663</v>
      </c>
      <c r="I119" s="16">
        <f t="shared" si="22"/>
        <v>453750</v>
      </c>
      <c r="J119" s="4">
        <f t="shared" si="35"/>
        <v>345850</v>
      </c>
      <c r="K119" s="18">
        <f t="shared" si="30"/>
        <v>39840</v>
      </c>
      <c r="L119" s="21">
        <f t="shared" si="36"/>
        <v>105875.00000000001</v>
      </c>
      <c r="M119" s="21">
        <f t="shared" si="37"/>
        <v>126041.66666666669</v>
      </c>
      <c r="N119" s="21">
        <f t="shared" si="38"/>
        <v>146208.33333333334</v>
      </c>
      <c r="O119" s="21">
        <f t="shared" si="39"/>
        <v>166375.00000000003</v>
      </c>
    </row>
    <row r="120" spans="2:15" ht="17.25" customHeight="1" thickBot="1" x14ac:dyDescent="0.35">
      <c r="B120" s="5">
        <v>122000000</v>
      </c>
      <c r="C120" s="8">
        <f t="shared" si="28"/>
        <v>10166666.666666666</v>
      </c>
      <c r="D120" s="5">
        <f t="shared" si="31"/>
        <v>457499.99999999994</v>
      </c>
      <c r="E120" s="4">
        <f t="shared" si="33"/>
        <v>348710</v>
      </c>
      <c r="F120" s="18">
        <f t="shared" si="29"/>
        <v>40170</v>
      </c>
      <c r="G120" s="21">
        <f t="shared" si="32"/>
        <v>81333.333333333328</v>
      </c>
      <c r="H120" s="28">
        <f t="shared" si="34"/>
        <v>927713.33333333337</v>
      </c>
      <c r="I120" s="16">
        <f t="shared" si="22"/>
        <v>457499.99999999994</v>
      </c>
      <c r="J120" s="4">
        <f t="shared" si="35"/>
        <v>348710</v>
      </c>
      <c r="K120" s="18">
        <f t="shared" si="30"/>
        <v>40170</v>
      </c>
      <c r="L120" s="21">
        <f t="shared" si="36"/>
        <v>106750</v>
      </c>
      <c r="M120" s="21">
        <f t="shared" si="37"/>
        <v>127083.33333333333</v>
      </c>
      <c r="N120" s="21">
        <f t="shared" si="38"/>
        <v>147416.66666666666</v>
      </c>
      <c r="O120" s="21">
        <f t="shared" si="39"/>
        <v>167750</v>
      </c>
    </row>
    <row r="121" spans="2:15" ht="17.25" customHeight="1" thickBot="1" x14ac:dyDescent="0.35">
      <c r="B121" s="5">
        <v>123000000</v>
      </c>
      <c r="C121" s="8">
        <f t="shared" si="28"/>
        <v>10250000</v>
      </c>
      <c r="D121" s="5">
        <f t="shared" si="31"/>
        <v>461250</v>
      </c>
      <c r="E121" s="4">
        <f t="shared" si="33"/>
        <v>351570</v>
      </c>
      <c r="F121" s="18">
        <f t="shared" si="29"/>
        <v>40500</v>
      </c>
      <c r="G121" s="21">
        <f t="shared" si="32"/>
        <v>82000</v>
      </c>
      <c r="H121" s="28">
        <f t="shared" si="34"/>
        <v>935320</v>
      </c>
      <c r="I121" s="16">
        <f t="shared" si="22"/>
        <v>461250</v>
      </c>
      <c r="J121" s="4">
        <f t="shared" si="35"/>
        <v>351570</v>
      </c>
      <c r="K121" s="18">
        <f t="shared" si="30"/>
        <v>40500</v>
      </c>
      <c r="L121" s="21">
        <f t="shared" si="36"/>
        <v>107625</v>
      </c>
      <c r="M121" s="21">
        <f t="shared" si="37"/>
        <v>128125</v>
      </c>
      <c r="N121" s="21">
        <f t="shared" si="38"/>
        <v>148625</v>
      </c>
      <c r="O121" s="21">
        <f t="shared" si="39"/>
        <v>169125</v>
      </c>
    </row>
    <row r="122" spans="2:15" ht="17.25" customHeight="1" thickBot="1" x14ac:dyDescent="0.35">
      <c r="B122" s="5">
        <v>124000000</v>
      </c>
      <c r="C122" s="8">
        <f t="shared" si="28"/>
        <v>10333333.333333334</v>
      </c>
      <c r="D122" s="5">
        <f t="shared" si="31"/>
        <v>465000</v>
      </c>
      <c r="E122" s="4">
        <f t="shared" si="33"/>
        <v>354430</v>
      </c>
      <c r="F122" s="18">
        <f t="shared" si="29"/>
        <v>40830</v>
      </c>
      <c r="G122" s="21">
        <f t="shared" si="32"/>
        <v>82666.666666666672</v>
      </c>
      <c r="H122" s="28">
        <f t="shared" si="34"/>
        <v>942926.66666666663</v>
      </c>
      <c r="I122" s="16">
        <f t="shared" si="22"/>
        <v>465000</v>
      </c>
      <c r="J122" s="4">
        <f t="shared" si="35"/>
        <v>354430</v>
      </c>
      <c r="K122" s="18">
        <f t="shared" si="30"/>
        <v>40830</v>
      </c>
      <c r="L122" s="21">
        <f t="shared" si="36"/>
        <v>108500.00000000001</v>
      </c>
      <c r="M122" s="21">
        <f t="shared" si="37"/>
        <v>129166.66666666669</v>
      </c>
      <c r="N122" s="21">
        <f t="shared" si="38"/>
        <v>149833.33333333334</v>
      </c>
      <c r="O122" s="21">
        <f t="shared" si="39"/>
        <v>170500.00000000003</v>
      </c>
    </row>
    <row r="123" spans="2:15" ht="17.25" customHeight="1" thickBot="1" x14ac:dyDescent="0.35">
      <c r="B123" s="5">
        <v>125000000</v>
      </c>
      <c r="C123" s="8">
        <f t="shared" si="28"/>
        <v>10416666.666666666</v>
      </c>
      <c r="D123" s="5">
        <f t="shared" si="31"/>
        <v>468749.99999999994</v>
      </c>
      <c r="E123" s="4">
        <f t="shared" si="33"/>
        <v>357290</v>
      </c>
      <c r="F123" s="18">
        <f t="shared" si="29"/>
        <v>41150</v>
      </c>
      <c r="G123" s="21">
        <f t="shared" si="32"/>
        <v>83333.333333333328</v>
      </c>
      <c r="H123" s="28">
        <f t="shared" si="34"/>
        <v>950523.33333333337</v>
      </c>
      <c r="I123" s="16">
        <f t="shared" si="22"/>
        <v>468749.99999999994</v>
      </c>
      <c r="J123" s="4">
        <f t="shared" si="35"/>
        <v>357290</v>
      </c>
      <c r="K123" s="18">
        <f t="shared" si="30"/>
        <v>41150</v>
      </c>
      <c r="L123" s="21">
        <f t="shared" si="36"/>
        <v>109375</v>
      </c>
      <c r="M123" s="21">
        <f t="shared" si="37"/>
        <v>130208.33333333333</v>
      </c>
      <c r="N123" s="21">
        <f t="shared" si="38"/>
        <v>151041.66666666666</v>
      </c>
      <c r="O123" s="21">
        <f t="shared" si="39"/>
        <v>171875</v>
      </c>
    </row>
    <row r="124" spans="2:15" ht="17.25" customHeight="1" thickBot="1" x14ac:dyDescent="0.35">
      <c r="B124" s="5">
        <v>126000000</v>
      </c>
      <c r="C124" s="8">
        <f t="shared" si="28"/>
        <v>10500000</v>
      </c>
      <c r="D124" s="5">
        <f t="shared" si="31"/>
        <v>472500</v>
      </c>
      <c r="E124" s="4">
        <f t="shared" si="33"/>
        <v>360150</v>
      </c>
      <c r="F124" s="18">
        <f t="shared" si="29"/>
        <v>41480</v>
      </c>
      <c r="G124" s="21">
        <f t="shared" si="32"/>
        <v>84000</v>
      </c>
      <c r="H124" s="28">
        <f t="shared" si="34"/>
        <v>958130</v>
      </c>
      <c r="I124" s="16">
        <f t="shared" si="22"/>
        <v>472500</v>
      </c>
      <c r="J124" s="4">
        <f t="shared" si="35"/>
        <v>360150</v>
      </c>
      <c r="K124" s="18">
        <f t="shared" si="30"/>
        <v>41480</v>
      </c>
      <c r="L124" s="21">
        <f t="shared" si="36"/>
        <v>110250</v>
      </c>
      <c r="M124" s="21">
        <f t="shared" si="37"/>
        <v>131250</v>
      </c>
      <c r="N124" s="21">
        <f t="shared" si="38"/>
        <v>152250</v>
      </c>
      <c r="O124" s="21">
        <f t="shared" si="39"/>
        <v>173250</v>
      </c>
    </row>
    <row r="125" spans="2:15" ht="17.25" customHeight="1" thickBot="1" x14ac:dyDescent="0.35">
      <c r="B125" s="5">
        <v>127000000</v>
      </c>
      <c r="C125" s="8">
        <f t="shared" si="28"/>
        <v>10583333.333333334</v>
      </c>
      <c r="D125" s="5">
        <f t="shared" si="31"/>
        <v>476250</v>
      </c>
      <c r="E125" s="4">
        <f t="shared" si="33"/>
        <v>363000</v>
      </c>
      <c r="F125" s="18">
        <f t="shared" si="29"/>
        <v>41810</v>
      </c>
      <c r="G125" s="21">
        <f t="shared" si="32"/>
        <v>84666.666666666672</v>
      </c>
      <c r="H125" s="28">
        <f t="shared" si="34"/>
        <v>965726.66666666663</v>
      </c>
      <c r="I125" s="16">
        <f t="shared" si="22"/>
        <v>476250</v>
      </c>
      <c r="J125" s="4">
        <f t="shared" si="35"/>
        <v>363000</v>
      </c>
      <c r="K125" s="18">
        <f t="shared" si="30"/>
        <v>41810</v>
      </c>
      <c r="L125" s="21">
        <f t="shared" si="36"/>
        <v>111125.00000000001</v>
      </c>
      <c r="M125" s="21">
        <f t="shared" si="37"/>
        <v>132291.66666666669</v>
      </c>
      <c r="N125" s="21">
        <f t="shared" si="38"/>
        <v>153458.33333333334</v>
      </c>
      <c r="O125" s="21">
        <f t="shared" si="39"/>
        <v>174625.00000000003</v>
      </c>
    </row>
    <row r="126" spans="2:15" ht="17.25" customHeight="1" thickBot="1" x14ac:dyDescent="0.35">
      <c r="B126" s="5">
        <v>128000000</v>
      </c>
      <c r="C126" s="8">
        <f t="shared" si="28"/>
        <v>10666666.666666666</v>
      </c>
      <c r="D126" s="5">
        <f t="shared" si="31"/>
        <v>479999.99999999994</v>
      </c>
      <c r="E126" s="4">
        <f t="shared" si="33"/>
        <v>365860</v>
      </c>
      <c r="F126" s="18">
        <f t="shared" si="29"/>
        <v>42140</v>
      </c>
      <c r="G126" s="21">
        <f t="shared" si="32"/>
        <v>85333.333333333328</v>
      </c>
      <c r="H126" s="28">
        <f t="shared" si="34"/>
        <v>973333.33333333337</v>
      </c>
      <c r="I126" s="16">
        <f t="shared" si="22"/>
        <v>479999.99999999994</v>
      </c>
      <c r="J126" s="4">
        <f t="shared" si="35"/>
        <v>365860</v>
      </c>
      <c r="K126" s="18">
        <f t="shared" si="30"/>
        <v>42140</v>
      </c>
      <c r="L126" s="21">
        <f t="shared" si="36"/>
        <v>112000</v>
      </c>
      <c r="M126" s="21">
        <f t="shared" si="37"/>
        <v>133333.33333333334</v>
      </c>
      <c r="N126" s="21">
        <f t="shared" si="38"/>
        <v>154666.66666666666</v>
      </c>
      <c r="O126" s="21">
        <f t="shared" si="39"/>
        <v>176000</v>
      </c>
    </row>
    <row r="127" spans="2:15" ht="17.25" customHeight="1" thickBot="1" x14ac:dyDescent="0.35">
      <c r="B127" s="5">
        <v>129000000</v>
      </c>
      <c r="C127" s="8">
        <f t="shared" si="28"/>
        <v>10750000</v>
      </c>
      <c r="D127" s="5">
        <f t="shared" si="31"/>
        <v>483750</v>
      </c>
      <c r="E127" s="4">
        <f t="shared" si="33"/>
        <v>368720</v>
      </c>
      <c r="F127" s="18">
        <f t="shared" si="29"/>
        <v>42470</v>
      </c>
      <c r="G127" s="21">
        <f t="shared" si="32"/>
        <v>86000</v>
      </c>
      <c r="H127" s="28">
        <f t="shared" si="34"/>
        <v>980940</v>
      </c>
      <c r="I127" s="16">
        <f t="shared" si="22"/>
        <v>483750</v>
      </c>
      <c r="J127" s="4">
        <f t="shared" si="35"/>
        <v>368720</v>
      </c>
      <c r="K127" s="18">
        <f t="shared" si="30"/>
        <v>42470</v>
      </c>
      <c r="L127" s="21">
        <f t="shared" si="36"/>
        <v>112875</v>
      </c>
      <c r="M127" s="21">
        <f t="shared" si="37"/>
        <v>134375</v>
      </c>
      <c r="N127" s="21">
        <f t="shared" si="38"/>
        <v>155875</v>
      </c>
      <c r="O127" s="21">
        <f t="shared" si="39"/>
        <v>177375</v>
      </c>
    </row>
    <row r="128" spans="2:15" ht="17.25" customHeight="1" thickBot="1" x14ac:dyDescent="0.35">
      <c r="B128" s="5">
        <v>130000000</v>
      </c>
      <c r="C128" s="8">
        <f t="shared" si="28"/>
        <v>10833333.333333334</v>
      </c>
      <c r="D128" s="5">
        <f t="shared" si="31"/>
        <v>487500</v>
      </c>
      <c r="E128" s="4">
        <f t="shared" si="33"/>
        <v>371580</v>
      </c>
      <c r="F128" s="18">
        <f t="shared" si="29"/>
        <v>42800</v>
      </c>
      <c r="G128" s="21">
        <f t="shared" si="32"/>
        <v>86666.666666666672</v>
      </c>
      <c r="H128" s="28">
        <f t="shared" si="34"/>
        <v>988546.66666666663</v>
      </c>
      <c r="I128" s="16">
        <f t="shared" si="22"/>
        <v>487500</v>
      </c>
      <c r="J128" s="4">
        <f t="shared" si="35"/>
        <v>371580</v>
      </c>
      <c r="K128" s="18">
        <f t="shared" si="30"/>
        <v>42800</v>
      </c>
      <c r="L128" s="21">
        <f t="shared" si="36"/>
        <v>113750.00000000001</v>
      </c>
      <c r="M128" s="21">
        <f t="shared" si="37"/>
        <v>135416.66666666669</v>
      </c>
      <c r="N128" s="21">
        <f t="shared" si="38"/>
        <v>157083.33333333334</v>
      </c>
      <c r="O128" s="21">
        <f t="shared" si="39"/>
        <v>178750.00000000003</v>
      </c>
    </row>
    <row r="129" spans="2:15" ht="17.25" customHeight="1" thickBot="1" x14ac:dyDescent="0.35">
      <c r="B129" s="5">
        <v>131000000</v>
      </c>
      <c r="C129" s="8">
        <f t="shared" si="28"/>
        <v>10916666.666666666</v>
      </c>
      <c r="D129" s="5">
        <f t="shared" si="31"/>
        <v>491249.99999999994</v>
      </c>
      <c r="E129" s="4">
        <f t="shared" si="33"/>
        <v>374440</v>
      </c>
      <c r="F129" s="18">
        <f t="shared" si="29"/>
        <v>43130</v>
      </c>
      <c r="G129" s="21">
        <f t="shared" si="32"/>
        <v>87333.333333333328</v>
      </c>
      <c r="H129" s="28">
        <f t="shared" si="34"/>
        <v>996153.33333333337</v>
      </c>
      <c r="I129" s="16">
        <f t="shared" si="22"/>
        <v>491249.99999999994</v>
      </c>
      <c r="J129" s="4">
        <f t="shared" si="35"/>
        <v>374440</v>
      </c>
      <c r="K129" s="18">
        <f t="shared" si="30"/>
        <v>43130</v>
      </c>
      <c r="L129" s="21">
        <f t="shared" si="36"/>
        <v>114625</v>
      </c>
      <c r="M129" s="21">
        <f t="shared" si="37"/>
        <v>136458.33333333334</v>
      </c>
      <c r="N129" s="21">
        <f t="shared" si="38"/>
        <v>158291.66666666666</v>
      </c>
      <c r="O129" s="21">
        <f t="shared" si="39"/>
        <v>180125</v>
      </c>
    </row>
    <row r="130" spans="2:15" ht="17.25" customHeight="1" thickBot="1" x14ac:dyDescent="0.35">
      <c r="B130" s="5">
        <v>132000000</v>
      </c>
      <c r="C130" s="8">
        <f t="shared" si="28"/>
        <v>11000000</v>
      </c>
      <c r="D130" s="5">
        <f t="shared" si="31"/>
        <v>495000</v>
      </c>
      <c r="E130" s="4">
        <f t="shared" si="33"/>
        <v>377300</v>
      </c>
      <c r="F130" s="18">
        <f t="shared" si="29"/>
        <v>43460</v>
      </c>
      <c r="G130" s="21">
        <f t="shared" si="32"/>
        <v>88000</v>
      </c>
      <c r="H130" s="28">
        <f t="shared" si="34"/>
        <v>1003760</v>
      </c>
      <c r="I130" s="16">
        <f t="shared" si="22"/>
        <v>495000</v>
      </c>
      <c r="J130" s="4">
        <f t="shared" si="35"/>
        <v>377300</v>
      </c>
      <c r="K130" s="18">
        <f t="shared" si="30"/>
        <v>43460</v>
      </c>
      <c r="L130" s="21">
        <f t="shared" si="36"/>
        <v>115500</v>
      </c>
      <c r="M130" s="21">
        <f t="shared" si="37"/>
        <v>137500</v>
      </c>
      <c r="N130" s="21">
        <f t="shared" si="38"/>
        <v>159500</v>
      </c>
      <c r="O130" s="21">
        <f t="shared" si="39"/>
        <v>181500</v>
      </c>
    </row>
    <row r="131" spans="2:15" ht="17.25" customHeight="1" thickBot="1" x14ac:dyDescent="0.35">
      <c r="B131" s="5">
        <v>133000000</v>
      </c>
      <c r="C131" s="8">
        <f t="shared" si="28"/>
        <v>11083333.333333334</v>
      </c>
      <c r="D131" s="5">
        <f t="shared" si="31"/>
        <v>498750</v>
      </c>
      <c r="E131" s="4">
        <f t="shared" si="33"/>
        <v>380150</v>
      </c>
      <c r="F131" s="18">
        <f t="shared" si="29"/>
        <v>43790</v>
      </c>
      <c r="G131" s="21">
        <f t="shared" si="32"/>
        <v>88666.666666666672</v>
      </c>
      <c r="H131" s="28">
        <f t="shared" si="34"/>
        <v>1011356.6666666666</v>
      </c>
      <c r="I131" s="16">
        <f t="shared" si="22"/>
        <v>498750</v>
      </c>
      <c r="J131" s="4">
        <f t="shared" si="35"/>
        <v>380150</v>
      </c>
      <c r="K131" s="18">
        <f t="shared" si="30"/>
        <v>43790</v>
      </c>
      <c r="L131" s="21">
        <f t="shared" si="36"/>
        <v>116375.00000000001</v>
      </c>
      <c r="M131" s="21">
        <f t="shared" si="37"/>
        <v>138541.66666666669</v>
      </c>
      <c r="N131" s="21">
        <f t="shared" si="38"/>
        <v>160708.33333333334</v>
      </c>
      <c r="O131" s="21">
        <f t="shared" si="39"/>
        <v>182875.00000000003</v>
      </c>
    </row>
    <row r="132" spans="2:15" ht="17.25" customHeight="1" thickBot="1" x14ac:dyDescent="0.35">
      <c r="B132" s="5">
        <v>134000000</v>
      </c>
      <c r="C132" s="8">
        <f t="shared" si="28"/>
        <v>11166666.666666666</v>
      </c>
      <c r="D132" s="5">
        <f t="shared" si="31"/>
        <v>502499.99999999994</v>
      </c>
      <c r="E132" s="4">
        <f t="shared" si="33"/>
        <v>383010</v>
      </c>
      <c r="F132" s="18">
        <f t="shared" si="29"/>
        <v>44120</v>
      </c>
      <c r="G132" s="21">
        <f t="shared" si="32"/>
        <v>89333.333333333328</v>
      </c>
      <c r="H132" s="28">
        <f t="shared" si="34"/>
        <v>1018963.3333333334</v>
      </c>
      <c r="I132" s="16">
        <f t="shared" si="22"/>
        <v>502499.99999999994</v>
      </c>
      <c r="J132" s="4">
        <f t="shared" si="35"/>
        <v>383010</v>
      </c>
      <c r="K132" s="18">
        <f t="shared" si="30"/>
        <v>44120</v>
      </c>
      <c r="L132" s="21">
        <f t="shared" si="36"/>
        <v>117250</v>
      </c>
      <c r="M132" s="21">
        <f t="shared" si="37"/>
        <v>139583.33333333334</v>
      </c>
      <c r="N132" s="21">
        <f t="shared" si="38"/>
        <v>161916.66666666666</v>
      </c>
      <c r="O132" s="21">
        <f t="shared" si="39"/>
        <v>184250</v>
      </c>
    </row>
    <row r="133" spans="2:15" ht="17.25" customHeight="1" thickBot="1" x14ac:dyDescent="0.35">
      <c r="B133" s="5">
        <v>135000000</v>
      </c>
      <c r="C133" s="8">
        <f t="shared" si="28"/>
        <v>11250000</v>
      </c>
      <c r="D133" s="5">
        <f t="shared" si="31"/>
        <v>506250</v>
      </c>
      <c r="E133" s="4">
        <f t="shared" si="33"/>
        <v>385870</v>
      </c>
      <c r="F133" s="18">
        <f t="shared" si="29"/>
        <v>44450</v>
      </c>
      <c r="G133" s="21">
        <f t="shared" si="32"/>
        <v>90000</v>
      </c>
      <c r="H133" s="28">
        <f t="shared" si="34"/>
        <v>1026570</v>
      </c>
      <c r="I133" s="16">
        <f t="shared" si="22"/>
        <v>506250</v>
      </c>
      <c r="J133" s="4">
        <f t="shared" si="35"/>
        <v>385870</v>
      </c>
      <c r="K133" s="18">
        <f t="shared" si="30"/>
        <v>44450</v>
      </c>
      <c r="L133" s="21">
        <f t="shared" si="36"/>
        <v>118125.00000000001</v>
      </c>
      <c r="M133" s="21">
        <f t="shared" si="37"/>
        <v>140625</v>
      </c>
      <c r="N133" s="21">
        <f t="shared" si="38"/>
        <v>163125</v>
      </c>
      <c r="O133" s="21">
        <f t="shared" si="39"/>
        <v>185625</v>
      </c>
    </row>
    <row r="134" spans="2:15" ht="17.25" customHeight="1" thickBot="1" x14ac:dyDescent="0.35">
      <c r="B134" s="5">
        <v>136000000</v>
      </c>
      <c r="C134" s="8">
        <f t="shared" si="28"/>
        <v>11333333.333333334</v>
      </c>
      <c r="D134" s="5">
        <f t="shared" si="31"/>
        <v>510000</v>
      </c>
      <c r="E134" s="4">
        <f t="shared" si="33"/>
        <v>388730</v>
      </c>
      <c r="F134" s="18">
        <f t="shared" si="29"/>
        <v>44780</v>
      </c>
      <c r="G134" s="21">
        <f t="shared" si="32"/>
        <v>90666.666666666672</v>
      </c>
      <c r="H134" s="28">
        <f t="shared" si="34"/>
        <v>1034176.6666666666</v>
      </c>
      <c r="I134" s="16">
        <f t="shared" si="22"/>
        <v>510000</v>
      </c>
      <c r="J134" s="4">
        <f t="shared" si="35"/>
        <v>388730</v>
      </c>
      <c r="K134" s="18">
        <f t="shared" si="30"/>
        <v>44780</v>
      </c>
      <c r="L134" s="21">
        <f t="shared" si="36"/>
        <v>119000.00000000001</v>
      </c>
      <c r="M134" s="21">
        <f t="shared" si="37"/>
        <v>141666.66666666669</v>
      </c>
      <c r="N134" s="21">
        <f t="shared" si="38"/>
        <v>164333.33333333334</v>
      </c>
      <c r="O134" s="21">
        <f t="shared" si="39"/>
        <v>187000.00000000003</v>
      </c>
    </row>
    <row r="135" spans="2:15" ht="17.25" customHeight="1" thickBot="1" x14ac:dyDescent="0.35">
      <c r="B135" s="5">
        <v>137000000</v>
      </c>
      <c r="C135" s="8">
        <f t="shared" si="28"/>
        <v>11416666.666666666</v>
      </c>
      <c r="D135" s="5">
        <f t="shared" si="31"/>
        <v>513749.99999999994</v>
      </c>
      <c r="E135" s="4">
        <f t="shared" si="33"/>
        <v>391590</v>
      </c>
      <c r="F135" s="18">
        <f t="shared" si="29"/>
        <v>45110</v>
      </c>
      <c r="G135" s="21">
        <f t="shared" si="32"/>
        <v>91333.333333333328</v>
      </c>
      <c r="H135" s="28">
        <f t="shared" ref="H135:H148" si="40">SUM(D135:G135)</f>
        <v>1041783.3333333334</v>
      </c>
      <c r="I135" s="16">
        <f t="shared" ref="I135:I148" si="41">+C135*4.5%</f>
        <v>513749.99999999994</v>
      </c>
      <c r="J135" s="4">
        <f t="shared" ref="J135:J148" si="42">+ROUNDDOWN(C135*3.43%,-1)</f>
        <v>391590</v>
      </c>
      <c r="K135" s="18">
        <f t="shared" si="30"/>
        <v>45110</v>
      </c>
      <c r="L135" s="21">
        <f t="shared" si="36"/>
        <v>119875</v>
      </c>
      <c r="M135" s="21">
        <f t="shared" si="37"/>
        <v>142708.33333333334</v>
      </c>
      <c r="N135" s="21">
        <f t="shared" si="38"/>
        <v>165541.66666666666</v>
      </c>
      <c r="O135" s="21">
        <f t="shared" si="39"/>
        <v>188375</v>
      </c>
    </row>
    <row r="136" spans="2:15" ht="17.25" customHeight="1" thickBot="1" x14ac:dyDescent="0.35">
      <c r="B136" s="5">
        <v>138000000</v>
      </c>
      <c r="C136" s="8">
        <f t="shared" si="28"/>
        <v>11500000</v>
      </c>
      <c r="D136" s="5">
        <f t="shared" si="31"/>
        <v>517500</v>
      </c>
      <c r="E136" s="4">
        <f t="shared" si="33"/>
        <v>394450</v>
      </c>
      <c r="F136" s="18">
        <f t="shared" si="29"/>
        <v>45440</v>
      </c>
      <c r="G136" s="21">
        <f t="shared" si="32"/>
        <v>92000</v>
      </c>
      <c r="H136" s="28">
        <f t="shared" si="40"/>
        <v>1049390</v>
      </c>
      <c r="I136" s="16">
        <f t="shared" si="41"/>
        <v>517500</v>
      </c>
      <c r="J136" s="4">
        <f t="shared" si="42"/>
        <v>394450</v>
      </c>
      <c r="K136" s="18">
        <f t="shared" si="30"/>
        <v>45440</v>
      </c>
      <c r="L136" s="21">
        <f t="shared" si="36"/>
        <v>120750.00000000001</v>
      </c>
      <c r="M136" s="21">
        <f t="shared" si="37"/>
        <v>143750</v>
      </c>
      <c r="N136" s="21">
        <f t="shared" si="38"/>
        <v>166750</v>
      </c>
      <c r="O136" s="21">
        <f t="shared" si="39"/>
        <v>189750</v>
      </c>
    </row>
    <row r="137" spans="2:15" ht="17.25" customHeight="1" thickBot="1" x14ac:dyDescent="0.35">
      <c r="B137" s="5">
        <v>139000000</v>
      </c>
      <c r="C137" s="8">
        <f t="shared" ref="C137:C148" si="43">+B137/12</f>
        <v>11583333.333333334</v>
      </c>
      <c r="D137" s="5">
        <f t="shared" si="31"/>
        <v>521250</v>
      </c>
      <c r="E137" s="4">
        <f t="shared" si="33"/>
        <v>397300</v>
      </c>
      <c r="F137" s="18">
        <f t="shared" ref="F137:F148" si="44">+ROUNDDOWN(E137*11.52%,-1)</f>
        <v>45760</v>
      </c>
      <c r="G137" s="21">
        <f t="shared" si="32"/>
        <v>92666.666666666672</v>
      </c>
      <c r="H137" s="28">
        <f t="shared" si="40"/>
        <v>1056976.6666666667</v>
      </c>
      <c r="I137" s="16">
        <f t="shared" si="41"/>
        <v>521250</v>
      </c>
      <c r="J137" s="4">
        <f t="shared" si="42"/>
        <v>397300</v>
      </c>
      <c r="K137" s="18">
        <f t="shared" ref="K137:K148" si="45">+ROUNDDOWN(J137*11.52%,-1)</f>
        <v>45760</v>
      </c>
      <c r="L137" s="21">
        <f t="shared" ref="L137:L148" si="46">+C137*1.05%</f>
        <v>121625.00000000001</v>
      </c>
      <c r="M137" s="21">
        <f t="shared" ref="M137:M148" si="47">+C137*1.25%</f>
        <v>144791.66666666669</v>
      </c>
      <c r="N137" s="21">
        <f t="shared" ref="N137:N148" si="48">+C137*1.45%</f>
        <v>167958.33333333334</v>
      </c>
      <c r="O137" s="21">
        <f t="shared" ref="O137:O148" si="49">+C137*1.65%</f>
        <v>191125.00000000003</v>
      </c>
    </row>
    <row r="138" spans="2:15" ht="17.25" customHeight="1" thickBot="1" x14ac:dyDescent="0.35">
      <c r="B138" s="5">
        <v>140000000</v>
      </c>
      <c r="C138" s="8">
        <f t="shared" si="43"/>
        <v>11666666.666666666</v>
      </c>
      <c r="D138" s="5">
        <f t="shared" si="31"/>
        <v>525000</v>
      </c>
      <c r="E138" s="4">
        <f t="shared" si="33"/>
        <v>400160</v>
      </c>
      <c r="F138" s="18">
        <f t="shared" si="44"/>
        <v>46090</v>
      </c>
      <c r="G138" s="21">
        <f t="shared" si="32"/>
        <v>93333.333333333328</v>
      </c>
      <c r="H138" s="28">
        <f t="shared" si="40"/>
        <v>1064583.3333333333</v>
      </c>
      <c r="I138" s="16">
        <f t="shared" si="41"/>
        <v>525000</v>
      </c>
      <c r="J138" s="4">
        <f t="shared" si="42"/>
        <v>400160</v>
      </c>
      <c r="K138" s="18">
        <f t="shared" si="45"/>
        <v>46090</v>
      </c>
      <c r="L138" s="21">
        <f t="shared" si="46"/>
        <v>122500</v>
      </c>
      <c r="M138" s="21">
        <f t="shared" si="47"/>
        <v>145833.33333333334</v>
      </c>
      <c r="N138" s="21">
        <f t="shared" si="48"/>
        <v>169166.66666666666</v>
      </c>
      <c r="O138" s="21">
        <f t="shared" si="49"/>
        <v>192500</v>
      </c>
    </row>
    <row r="139" spans="2:15" ht="17.25" customHeight="1" thickBot="1" x14ac:dyDescent="0.35">
      <c r="B139" s="5">
        <v>141000000</v>
      </c>
      <c r="C139" s="8">
        <f t="shared" si="43"/>
        <v>11750000</v>
      </c>
      <c r="D139" s="5">
        <f t="shared" si="31"/>
        <v>528750</v>
      </c>
      <c r="E139" s="4">
        <f t="shared" si="33"/>
        <v>403020</v>
      </c>
      <c r="F139" s="18">
        <f t="shared" si="44"/>
        <v>46420</v>
      </c>
      <c r="G139" s="21">
        <f t="shared" si="32"/>
        <v>94000</v>
      </c>
      <c r="H139" s="28">
        <f t="shared" si="40"/>
        <v>1072190</v>
      </c>
      <c r="I139" s="16">
        <f t="shared" si="41"/>
        <v>528750</v>
      </c>
      <c r="J139" s="4">
        <f t="shared" si="42"/>
        <v>403020</v>
      </c>
      <c r="K139" s="18">
        <f t="shared" si="45"/>
        <v>46420</v>
      </c>
      <c r="L139" s="21">
        <f t="shared" si="46"/>
        <v>123375.00000000001</v>
      </c>
      <c r="M139" s="21">
        <f t="shared" si="47"/>
        <v>146875</v>
      </c>
      <c r="N139" s="21">
        <f t="shared" si="48"/>
        <v>170375</v>
      </c>
      <c r="O139" s="21">
        <f t="shared" si="49"/>
        <v>193875</v>
      </c>
    </row>
    <row r="140" spans="2:15" ht="17.25" customHeight="1" thickBot="1" x14ac:dyDescent="0.35">
      <c r="B140" s="5">
        <v>142000000</v>
      </c>
      <c r="C140" s="8">
        <f t="shared" si="43"/>
        <v>11833333.333333334</v>
      </c>
      <c r="D140" s="5">
        <f t="shared" ref="D140:D148" si="50">+C140*4.5%</f>
        <v>532500</v>
      </c>
      <c r="E140" s="4">
        <f t="shared" si="33"/>
        <v>405880</v>
      </c>
      <c r="F140" s="18">
        <f t="shared" si="44"/>
        <v>46750</v>
      </c>
      <c r="G140" s="21">
        <f t="shared" ref="G140:G148" si="51">+C140*0.8%</f>
        <v>94666.666666666672</v>
      </c>
      <c r="H140" s="28">
        <f t="shared" si="40"/>
        <v>1079796.6666666667</v>
      </c>
      <c r="I140" s="16">
        <f t="shared" si="41"/>
        <v>532500</v>
      </c>
      <c r="J140" s="4">
        <f t="shared" si="42"/>
        <v>405880</v>
      </c>
      <c r="K140" s="18">
        <f t="shared" si="45"/>
        <v>46750</v>
      </c>
      <c r="L140" s="21">
        <f t="shared" si="46"/>
        <v>124250.00000000001</v>
      </c>
      <c r="M140" s="21">
        <f t="shared" si="47"/>
        <v>147916.66666666669</v>
      </c>
      <c r="N140" s="21">
        <f t="shared" si="48"/>
        <v>171583.33333333334</v>
      </c>
      <c r="O140" s="21">
        <f t="shared" si="49"/>
        <v>195250.00000000003</v>
      </c>
    </row>
    <row r="141" spans="2:15" ht="17.25" customHeight="1" thickBot="1" x14ac:dyDescent="0.35">
      <c r="B141" s="5">
        <v>143000000</v>
      </c>
      <c r="C141" s="8">
        <f t="shared" si="43"/>
        <v>11916666.666666666</v>
      </c>
      <c r="D141" s="5">
        <f t="shared" si="50"/>
        <v>536250</v>
      </c>
      <c r="E141" s="4">
        <f t="shared" si="33"/>
        <v>408740</v>
      </c>
      <c r="F141" s="18">
        <f t="shared" si="44"/>
        <v>47080</v>
      </c>
      <c r="G141" s="21">
        <f t="shared" si="51"/>
        <v>95333.333333333328</v>
      </c>
      <c r="H141" s="28">
        <f t="shared" si="40"/>
        <v>1087403.3333333333</v>
      </c>
      <c r="I141" s="16">
        <f t="shared" si="41"/>
        <v>536250</v>
      </c>
      <c r="J141" s="4">
        <f t="shared" si="42"/>
        <v>408740</v>
      </c>
      <c r="K141" s="18">
        <f t="shared" si="45"/>
        <v>47080</v>
      </c>
      <c r="L141" s="21">
        <f t="shared" si="46"/>
        <v>125125</v>
      </c>
      <c r="M141" s="21">
        <f t="shared" si="47"/>
        <v>148958.33333333334</v>
      </c>
      <c r="N141" s="21">
        <f t="shared" si="48"/>
        <v>172791.66666666666</v>
      </c>
      <c r="O141" s="21">
        <f t="shared" si="49"/>
        <v>196625</v>
      </c>
    </row>
    <row r="142" spans="2:15" ht="17.25" customHeight="1" thickBot="1" x14ac:dyDescent="0.35">
      <c r="B142" s="5">
        <v>144000000</v>
      </c>
      <c r="C142" s="8">
        <f t="shared" si="43"/>
        <v>12000000</v>
      </c>
      <c r="D142" s="5">
        <f t="shared" si="50"/>
        <v>540000</v>
      </c>
      <c r="E142" s="4">
        <f t="shared" si="33"/>
        <v>411600</v>
      </c>
      <c r="F142" s="18">
        <f t="shared" si="44"/>
        <v>47410</v>
      </c>
      <c r="G142" s="21">
        <f t="shared" si="51"/>
        <v>96000</v>
      </c>
      <c r="H142" s="28">
        <f t="shared" si="40"/>
        <v>1095010</v>
      </c>
      <c r="I142" s="16">
        <f t="shared" si="41"/>
        <v>540000</v>
      </c>
      <c r="J142" s="4">
        <f t="shared" si="42"/>
        <v>411600</v>
      </c>
      <c r="K142" s="18">
        <f t="shared" si="45"/>
        <v>47410</v>
      </c>
      <c r="L142" s="21">
        <f t="shared" si="46"/>
        <v>126000.00000000001</v>
      </c>
      <c r="M142" s="21">
        <f t="shared" si="47"/>
        <v>150000</v>
      </c>
      <c r="N142" s="21">
        <f t="shared" si="48"/>
        <v>174000</v>
      </c>
      <c r="O142" s="21">
        <f t="shared" si="49"/>
        <v>198000</v>
      </c>
    </row>
    <row r="143" spans="2:15" ht="17.25" customHeight="1" thickBot="1" x14ac:dyDescent="0.35">
      <c r="B143" s="5">
        <v>145000000</v>
      </c>
      <c r="C143" s="8">
        <f t="shared" si="43"/>
        <v>12083333.333333334</v>
      </c>
      <c r="D143" s="5">
        <f t="shared" si="50"/>
        <v>543750</v>
      </c>
      <c r="E143" s="4">
        <f t="shared" si="33"/>
        <v>414450</v>
      </c>
      <c r="F143" s="18">
        <f t="shared" si="44"/>
        <v>47740</v>
      </c>
      <c r="G143" s="21">
        <f t="shared" si="51"/>
        <v>96666.666666666672</v>
      </c>
      <c r="H143" s="28">
        <f t="shared" si="40"/>
        <v>1102606.6666666667</v>
      </c>
      <c r="I143" s="16">
        <f t="shared" si="41"/>
        <v>543750</v>
      </c>
      <c r="J143" s="4">
        <f t="shared" si="42"/>
        <v>414450</v>
      </c>
      <c r="K143" s="18">
        <f t="shared" si="45"/>
        <v>47740</v>
      </c>
      <c r="L143" s="21">
        <f t="shared" si="46"/>
        <v>126875.00000000001</v>
      </c>
      <c r="M143" s="21">
        <f t="shared" si="47"/>
        <v>151041.66666666669</v>
      </c>
      <c r="N143" s="21">
        <f t="shared" si="48"/>
        <v>175208.33333333334</v>
      </c>
      <c r="O143" s="21">
        <f t="shared" si="49"/>
        <v>199375.00000000003</v>
      </c>
    </row>
    <row r="144" spans="2:15" ht="17.25" customHeight="1" thickBot="1" x14ac:dyDescent="0.35">
      <c r="B144" s="5">
        <v>146000000</v>
      </c>
      <c r="C144" s="8">
        <f t="shared" si="43"/>
        <v>12166666.666666666</v>
      </c>
      <c r="D144" s="5">
        <f t="shared" si="50"/>
        <v>547500</v>
      </c>
      <c r="E144" s="4">
        <f t="shared" si="33"/>
        <v>417310</v>
      </c>
      <c r="F144" s="18">
        <f t="shared" si="44"/>
        <v>48070</v>
      </c>
      <c r="G144" s="21">
        <f t="shared" si="51"/>
        <v>97333.333333333328</v>
      </c>
      <c r="H144" s="28">
        <f t="shared" si="40"/>
        <v>1110213.3333333333</v>
      </c>
      <c r="I144" s="16">
        <f t="shared" si="41"/>
        <v>547500</v>
      </c>
      <c r="J144" s="4">
        <f t="shared" si="42"/>
        <v>417310</v>
      </c>
      <c r="K144" s="18">
        <f t="shared" si="45"/>
        <v>48070</v>
      </c>
      <c r="L144" s="21">
        <f t="shared" si="46"/>
        <v>127750</v>
      </c>
      <c r="M144" s="21">
        <f t="shared" si="47"/>
        <v>152083.33333333334</v>
      </c>
      <c r="N144" s="21">
        <f t="shared" si="48"/>
        <v>176416.66666666666</v>
      </c>
      <c r="O144" s="21">
        <f t="shared" si="49"/>
        <v>200750</v>
      </c>
    </row>
    <row r="145" spans="2:15" ht="17.25" customHeight="1" thickBot="1" x14ac:dyDescent="0.35">
      <c r="B145" s="5">
        <v>147000000</v>
      </c>
      <c r="C145" s="8">
        <f t="shared" si="43"/>
        <v>12250000</v>
      </c>
      <c r="D145" s="5">
        <f t="shared" si="50"/>
        <v>551250</v>
      </c>
      <c r="E145" s="4">
        <f t="shared" si="33"/>
        <v>420170</v>
      </c>
      <c r="F145" s="18">
        <f t="shared" si="44"/>
        <v>48400</v>
      </c>
      <c r="G145" s="21">
        <f t="shared" si="51"/>
        <v>98000</v>
      </c>
      <c r="H145" s="28">
        <f t="shared" si="40"/>
        <v>1117820</v>
      </c>
      <c r="I145" s="16">
        <f t="shared" si="41"/>
        <v>551250</v>
      </c>
      <c r="J145" s="4">
        <f t="shared" si="42"/>
        <v>420170</v>
      </c>
      <c r="K145" s="18">
        <f t="shared" si="45"/>
        <v>48400</v>
      </c>
      <c r="L145" s="21">
        <f t="shared" si="46"/>
        <v>128625.00000000001</v>
      </c>
      <c r="M145" s="21">
        <f t="shared" si="47"/>
        <v>153125</v>
      </c>
      <c r="N145" s="21">
        <f t="shared" si="48"/>
        <v>177625</v>
      </c>
      <c r="O145" s="21">
        <f t="shared" si="49"/>
        <v>202125</v>
      </c>
    </row>
    <row r="146" spans="2:15" ht="17.25" customHeight="1" thickBot="1" x14ac:dyDescent="0.35">
      <c r="B146" s="5">
        <v>148000000</v>
      </c>
      <c r="C146" s="8">
        <f t="shared" si="43"/>
        <v>12333333.333333334</v>
      </c>
      <c r="D146" s="5">
        <f t="shared" si="50"/>
        <v>555000</v>
      </c>
      <c r="E146" s="4">
        <f t="shared" si="33"/>
        <v>423030</v>
      </c>
      <c r="F146" s="18">
        <f t="shared" si="44"/>
        <v>48730</v>
      </c>
      <c r="G146" s="21">
        <f t="shared" si="51"/>
        <v>98666.666666666672</v>
      </c>
      <c r="H146" s="28">
        <f t="shared" si="40"/>
        <v>1125426.6666666667</v>
      </c>
      <c r="I146" s="16">
        <f t="shared" si="41"/>
        <v>555000</v>
      </c>
      <c r="J146" s="4">
        <f t="shared" si="42"/>
        <v>423030</v>
      </c>
      <c r="K146" s="18">
        <f t="shared" si="45"/>
        <v>48730</v>
      </c>
      <c r="L146" s="21">
        <f t="shared" si="46"/>
        <v>129500.00000000001</v>
      </c>
      <c r="M146" s="21">
        <f t="shared" si="47"/>
        <v>154166.66666666669</v>
      </c>
      <c r="N146" s="21">
        <f t="shared" si="48"/>
        <v>178833.33333333334</v>
      </c>
      <c r="O146" s="21">
        <f t="shared" si="49"/>
        <v>203500.00000000003</v>
      </c>
    </row>
    <row r="147" spans="2:15" ht="17.25" customHeight="1" thickBot="1" x14ac:dyDescent="0.35">
      <c r="B147" s="5">
        <v>149000000</v>
      </c>
      <c r="C147" s="8">
        <f t="shared" si="43"/>
        <v>12416666.666666666</v>
      </c>
      <c r="D147" s="5">
        <f t="shared" si="50"/>
        <v>558750</v>
      </c>
      <c r="E147" s="4">
        <f t="shared" si="33"/>
        <v>425890</v>
      </c>
      <c r="F147" s="18">
        <f t="shared" si="44"/>
        <v>49060</v>
      </c>
      <c r="G147" s="21">
        <f t="shared" si="51"/>
        <v>99333.333333333328</v>
      </c>
      <c r="H147" s="28">
        <f t="shared" si="40"/>
        <v>1133033.3333333333</v>
      </c>
      <c r="I147" s="16">
        <f t="shared" si="41"/>
        <v>558750</v>
      </c>
      <c r="J147" s="4">
        <f t="shared" si="42"/>
        <v>425890</v>
      </c>
      <c r="K147" s="18">
        <f t="shared" si="45"/>
        <v>49060</v>
      </c>
      <c r="L147" s="21">
        <f t="shared" si="46"/>
        <v>130375</v>
      </c>
      <c r="M147" s="21">
        <f t="shared" si="47"/>
        <v>155208.33333333334</v>
      </c>
      <c r="N147" s="21">
        <f t="shared" si="48"/>
        <v>180041.66666666666</v>
      </c>
      <c r="O147" s="21">
        <f t="shared" si="49"/>
        <v>204875</v>
      </c>
    </row>
    <row r="148" spans="2:15" ht="17.25" customHeight="1" thickBot="1" x14ac:dyDescent="0.35">
      <c r="B148" s="6">
        <v>150000000</v>
      </c>
      <c r="C148" s="9">
        <f t="shared" si="43"/>
        <v>12500000</v>
      </c>
      <c r="D148" s="6">
        <f t="shared" si="50"/>
        <v>562500</v>
      </c>
      <c r="E148" s="7">
        <f t="shared" si="33"/>
        <v>428750</v>
      </c>
      <c r="F148" s="19">
        <f t="shared" si="44"/>
        <v>49390</v>
      </c>
      <c r="G148" s="21">
        <f t="shared" si="51"/>
        <v>100000</v>
      </c>
      <c r="H148" s="29">
        <f t="shared" si="40"/>
        <v>1140640</v>
      </c>
      <c r="I148" s="17">
        <f t="shared" si="41"/>
        <v>562500</v>
      </c>
      <c r="J148" s="7">
        <f t="shared" si="42"/>
        <v>428750</v>
      </c>
      <c r="K148" s="19">
        <f t="shared" si="45"/>
        <v>49390</v>
      </c>
      <c r="L148" s="21">
        <f t="shared" si="46"/>
        <v>131250</v>
      </c>
      <c r="M148" s="21">
        <f t="shared" si="47"/>
        <v>156250</v>
      </c>
      <c r="N148" s="21">
        <f t="shared" si="48"/>
        <v>181250</v>
      </c>
      <c r="O148" s="21">
        <f t="shared" si="49"/>
        <v>206250</v>
      </c>
    </row>
  </sheetData>
  <mergeCells count="12">
    <mergeCell ref="I4:O4"/>
    <mergeCell ref="L5:O5"/>
    <mergeCell ref="B2:L2"/>
    <mergeCell ref="E5:F5"/>
    <mergeCell ref="D5:D6"/>
    <mergeCell ref="G5:G6"/>
    <mergeCell ref="I5:I6"/>
    <mergeCell ref="J5:K5"/>
    <mergeCell ref="D4:G4"/>
    <mergeCell ref="B4:B6"/>
    <mergeCell ref="C4:C6"/>
    <mergeCell ref="H4:H6"/>
  </mergeCells>
  <phoneticPr fontId="2" type="noConversion"/>
  <pageMargins left="0" right="0" top="0" bottom="0.11811023622047245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4대보험 계산기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이재원</dc:creator>
  <cp:lastModifiedBy>seung</cp:lastModifiedBy>
  <cp:lastPrinted>2021-07-04T03:29:08Z</cp:lastPrinted>
  <dcterms:created xsi:type="dcterms:W3CDTF">2021-01-27T19:16:11Z</dcterms:created>
  <dcterms:modified xsi:type="dcterms:W3CDTF">2021-07-04T03:42:09Z</dcterms:modified>
</cp:coreProperties>
</file>